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6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'maskan-mehr'!$A$1:$R$10</definedName>
    <definedName name="_xlnm.Print_Area" localSheetId="0">'Moshtarakin'!$A$1:$H$13</definedName>
    <definedName name="_xlnm.Print_Area" localSheetId="4">'Roosta'!$I$4:$W$17</definedName>
    <definedName name="_xlnm.Print_Area" localSheetId="3">'Shabake'!$A$1:$J$17</definedName>
    <definedName name="_xlnm.Print_Titles" localSheetId="6">'maskan-mehr'!$1:$3</definedName>
  </definedNames>
  <calcPr fullCalcOnLoad="1" refMode="R1C1"/>
</workbook>
</file>

<file path=xl/sharedStrings.xml><?xml version="1.0" encoding="utf-8"?>
<sst xmlns="http://schemas.openxmlformats.org/spreadsheetml/2006/main" count="234" uniqueCount="136">
  <si>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</si>
  <si>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</si>
  <si>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</si>
  <si>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</si>
  <si>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</si>
  <si>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</si>
  <si>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</si>
  <si>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</si>
  <si>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</si>
  <si>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</si>
  <si>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</si>
  <si>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</si>
  <si>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</si>
  <si>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</si>
  <si>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</si>
  <si>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</si>
  <si>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</si>
  <si>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</si>
  <si>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</si>
  <si>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</si>
  <si>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</si>
  <si>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</si>
  <si>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</si>
  <si>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</si>
  <si>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</si>
  <si>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</si>
  <si>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</si>
  <si>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</si>
  <si>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</si>
  <si>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</si>
  <si>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</si>
  <si>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</si>
  <si>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</si>
  <si>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</si>
  <si>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</si>
  <si>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</si>
  <si>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</si>
  <si>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</si>
  <si>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</si>
  <si>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</si>
  <si>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</si>
  <si>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</si>
  <si>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</si>
  <si>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</si>
  <si>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</si>
  <si>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</si>
  <si>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</si>
  <si>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</si>
  <si>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</si>
  <si>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</si>
  <si>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</si>
  <si>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</si>
  <si>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</si>
  <si>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</si>
  <si>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</si>
  <si>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</si>
  <si>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</si>
  <si>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</si>
  <si>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</si>
  <si>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</si>
  <si>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</si>
  <si>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</si>
  <si>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</si>
  <si>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</si>
  <si>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</si>
  <si>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</si>
  <si>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</si>
  <si>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</si>
  <si>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</si>
  <si>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</si>
  <si>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</si>
  <si>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</si>
  <si>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</si>
  <si>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</si>
  <si>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</si>
  <si>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</si>
  <si>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</si>
  <si>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</si>
  <si>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</si>
  <si>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</si>
  <si>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</si>
  <si>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</si>
  <si>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</si>
  <si>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</si>
  <si>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</si>
  <si>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</si>
  <si>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</si>
  <si>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</si>
  <si>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</si>
  <si>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</si>
  <si>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</si>
  <si>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</si>
  <si>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</si>
  <si>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</si>
  <si>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</si>
  <si>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</si>
  <si>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</si>
  <si>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</si>
  <si>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</si>
  <si>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</si>
  <si>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</si>
  <si>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</si>
  <si>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</si>
  <si>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</si>
  <si>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</si>
  <si>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</si>
  <si>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</si>
  <si>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</si>
  <si>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نيروي برق استان کرمانشاه</t>
  </si>
  <si>
    <t>جدول 3- حداكثر بار شركت توزيع نيروي برق استان کرمانشاه</t>
  </si>
  <si>
    <t>جدول 6-  موجودي چاه هاي كشاورزي برقدار شده در حوزه ي تحت پوشش  شركت توزيع نيروي برق استان کرمانشاه</t>
  </si>
  <si>
    <t>جدول 1- موجودي مشتركين شركت توزيع نيروي برق استان کرمانشاه</t>
  </si>
  <si>
    <t>تعداد چراغ هاي روشنايي معابر*</t>
  </si>
  <si>
    <t>آمار روستاهای برق دار شده وتوسعه يافته در سال   1398  در شركت توزيع    نيروي برق استان کرمانشاه</t>
  </si>
  <si>
    <t>درسال 1398</t>
  </si>
  <si>
    <t>عملكرد سال98</t>
  </si>
  <si>
    <t>از ابتدا تا پايان سال 96</t>
  </si>
  <si>
    <t>فقط سال 97</t>
  </si>
  <si>
    <t>سال98</t>
  </si>
  <si>
    <t>در سال 1398</t>
  </si>
  <si>
    <t>ثلاث باباجانی</t>
  </si>
  <si>
    <t>کرمانشاه-ماهیدشت</t>
  </si>
  <si>
    <t>سرفيروزآباد</t>
  </si>
  <si>
    <t>دشت حر</t>
  </si>
  <si>
    <t>قمان خدا نظر</t>
  </si>
  <si>
    <t>کهریزعلیا</t>
  </si>
  <si>
    <t>دیزگران سفلی</t>
  </si>
  <si>
    <t>روانسر</t>
  </si>
  <si>
    <t>کردوند</t>
  </si>
  <si>
    <t>سیوانه دارچک</t>
  </si>
  <si>
    <t>زالوآب</t>
  </si>
  <si>
    <t>ازگله</t>
  </si>
  <si>
    <t>سراييلان توه خاکي</t>
  </si>
  <si>
    <t>عثمانوند</t>
  </si>
  <si>
    <t>ماهیدشت</t>
  </si>
  <si>
    <t>مزرعه پشتوه</t>
  </si>
</sst>
</file>

<file path=xl/styles.xml><?xml version="1.0" encoding="utf-8"?>
<styleSheet xmlns="http://schemas.openxmlformats.org/spreadsheetml/2006/main">
  <numFmts count="3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00"/>
    <numFmt numFmtId="171" formatCode="[$-429]hh:mm:ss\ AM/PM"/>
    <numFmt numFmtId="172" formatCode="0.0"/>
    <numFmt numFmtId="173" formatCode="0.0000"/>
    <numFmt numFmtId="174" formatCode="_-* #,##0.0_-;_-* #,##0.0\-;_-* &quot;-&quot;??_-;_-@_-"/>
    <numFmt numFmtId="175" formatCode="_-* #,##0.000_-;_-* #,##0.000\-;_-* &quot;-&quot;??_-;_-@_-"/>
    <numFmt numFmtId="176" formatCode="_-* #,##0.0000_-;_-* #,##0.0000\-;_-* &quot;-&quot;??_-;_-@_-"/>
    <numFmt numFmtId="177" formatCode="[$-429]dddd\,\ mmmm\ dd\,\ yyyy"/>
    <numFmt numFmtId="178" formatCode="0.0000000"/>
    <numFmt numFmtId="179" formatCode="0.000000"/>
    <numFmt numFmtId="180" formatCode="0.00000"/>
    <numFmt numFmtId="181" formatCode="0.00000000"/>
    <numFmt numFmtId="182" formatCode="0.000000000"/>
    <numFmt numFmtId="183" formatCode="0.0000000000"/>
    <numFmt numFmtId="184" formatCode="_-* #,##0_-;_-* #,##0\-;_-* &quot;-&quot;??_-;_-@_-"/>
    <numFmt numFmtId="185" formatCode="0_ ;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8"/>
      <name val="Zar"/>
      <family val="0"/>
    </font>
    <font>
      <b/>
      <sz val="14"/>
      <name val="B Lotus"/>
      <family val="0"/>
    </font>
    <font>
      <b/>
      <sz val="12"/>
      <name val="B Nazanin"/>
      <family val="0"/>
    </font>
    <font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sz val="12"/>
      <color indexed="18"/>
      <name val="Bad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  <font>
      <sz val="12"/>
      <color theme="4" tint="-0.4999699890613556"/>
      <name val="Bad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74" fillId="46" borderId="2" applyNumberFormat="0" applyAlignment="0" applyProtection="0"/>
    <xf numFmtId="0" fontId="74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75" fillId="48" borderId="4" applyNumberFormat="0" applyAlignment="0" applyProtection="0"/>
    <xf numFmtId="0" fontId="7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81" fillId="50" borderId="2" applyNumberFormat="0" applyAlignment="0" applyProtection="0"/>
    <xf numFmtId="0" fontId="81" fillId="50" borderId="2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71" fillId="54" borderId="14" applyNumberFormat="0" applyFont="0" applyAlignment="0" applyProtection="0"/>
    <xf numFmtId="0" fontId="71" fillId="54" borderId="14" applyNumberFormat="0" applyFon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84" fillId="46" borderId="16" applyNumberFormat="0" applyAlignment="0" applyProtection="0"/>
    <xf numFmtId="0" fontId="84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1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1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right" vertical="center"/>
      <protection locked="0"/>
    </xf>
    <xf numFmtId="0" fontId="26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55" borderId="33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right" vertical="center"/>
      <protection locked="0"/>
    </xf>
    <xf numFmtId="0" fontId="18" fillId="0" borderId="35" xfId="0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5" fillId="0" borderId="3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37" xfId="0" applyBorder="1" applyAlignment="1">
      <alignment/>
    </xf>
    <xf numFmtId="0" fontId="88" fillId="0" borderId="0" xfId="0" applyFont="1" applyBorder="1" applyAlignment="1" applyProtection="1">
      <alignment horizontal="right" vertical="center" wrapText="1"/>
      <protection locked="0"/>
    </xf>
    <xf numFmtId="0" fontId="89" fillId="0" borderId="0" xfId="0" applyFont="1" applyAlignment="1">
      <alignment/>
    </xf>
    <xf numFmtId="0" fontId="90" fillId="0" borderId="31" xfId="0" applyFont="1" applyBorder="1" applyAlignment="1">
      <alignment vertical="center" wrapText="1"/>
    </xf>
    <xf numFmtId="0" fontId="90" fillId="0" borderId="31" xfId="0" applyFont="1" applyBorder="1" applyAlignment="1" applyProtection="1">
      <alignment vertical="center" wrapText="1"/>
      <protection locked="0"/>
    </xf>
    <xf numFmtId="0" fontId="88" fillId="0" borderId="31" xfId="0" applyFont="1" applyBorder="1" applyAlignment="1">
      <alignment horizontal="center" vertical="center" wrapText="1"/>
    </xf>
    <xf numFmtId="0" fontId="88" fillId="0" borderId="31" xfId="0" applyFont="1" applyBorder="1" applyAlignment="1" applyProtection="1">
      <alignment vertical="center" wrapText="1"/>
      <protection locked="0"/>
    </xf>
    <xf numFmtId="0" fontId="91" fillId="0" borderId="19" xfId="0" applyFont="1" applyBorder="1" applyAlignment="1">
      <alignment horizontal="center" vertical="center"/>
    </xf>
    <xf numFmtId="0" fontId="91" fillId="0" borderId="23" xfId="0" applyFont="1" applyBorder="1" applyAlignment="1">
      <alignment horizontal="right" vertical="center"/>
    </xf>
    <xf numFmtId="0" fontId="91" fillId="0" borderId="24" xfId="0" applyFont="1" applyBorder="1" applyAlignment="1" applyProtection="1">
      <alignment horizontal="center" vertical="center"/>
      <protection locked="0"/>
    </xf>
    <xf numFmtId="0" fontId="91" fillId="0" borderId="26" xfId="0" applyFont="1" applyBorder="1" applyAlignment="1">
      <alignment horizontal="right" vertical="center"/>
    </xf>
    <xf numFmtId="0" fontId="91" fillId="0" borderId="27" xfId="0" applyFont="1" applyBorder="1" applyAlignment="1">
      <alignment horizontal="right" vertical="center"/>
    </xf>
    <xf numFmtId="0" fontId="91" fillId="0" borderId="36" xfId="0" applyFont="1" applyBorder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38" xfId="0" applyFont="1" applyBorder="1" applyAlignment="1">
      <alignment horizontal="right" vertical="center"/>
    </xf>
    <xf numFmtId="0" fontId="36" fillId="0" borderId="28" xfId="0" applyFont="1" applyBorder="1" applyAlignment="1">
      <alignment horizontal="right" vertical="center"/>
    </xf>
    <xf numFmtId="0" fontId="36" fillId="0" borderId="39" xfId="0" applyFont="1" applyBorder="1" applyAlignment="1" applyProtection="1">
      <alignment horizontal="center" vertical="center"/>
      <protection locked="0"/>
    </xf>
    <xf numFmtId="0" fontId="36" fillId="0" borderId="29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0" fontId="36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right" vertical="center"/>
      <protection locked="0"/>
    </xf>
    <xf numFmtId="0" fontId="25" fillId="56" borderId="0" xfId="0" applyFont="1" applyFill="1" applyBorder="1" applyAlignment="1" applyProtection="1">
      <alignment vertical="center"/>
      <protection/>
    </xf>
    <xf numFmtId="0" fontId="25" fillId="56" borderId="31" xfId="0" applyFont="1" applyFill="1" applyBorder="1" applyAlignment="1" applyProtection="1">
      <alignment horizontal="center" vertical="center"/>
      <protection/>
    </xf>
    <xf numFmtId="0" fontId="27" fillId="56" borderId="31" xfId="0" applyFont="1" applyFill="1" applyBorder="1" applyAlignment="1" applyProtection="1">
      <alignment vertical="center"/>
      <protection locked="0"/>
    </xf>
    <xf numFmtId="0" fontId="26" fillId="56" borderId="31" xfId="0" applyFont="1" applyFill="1" applyBorder="1" applyAlignment="1" applyProtection="1">
      <alignment horizontal="center" vertical="center"/>
      <protection locked="0"/>
    </xf>
    <xf numFmtId="0" fontId="28" fillId="56" borderId="42" xfId="0" applyFont="1" applyFill="1" applyBorder="1" applyAlignment="1" applyProtection="1">
      <alignment horizontal="center" vertical="center"/>
      <protection locked="0"/>
    </xf>
    <xf numFmtId="0" fontId="28" fillId="56" borderId="43" xfId="0" applyFont="1" applyFill="1" applyBorder="1" applyAlignment="1" applyProtection="1">
      <alignment horizontal="center" vertical="center" wrapText="1"/>
      <protection locked="0"/>
    </xf>
    <xf numFmtId="0" fontId="28" fillId="56" borderId="44" xfId="0" applyFont="1" applyFill="1" applyBorder="1" applyAlignment="1" applyProtection="1">
      <alignment horizontal="center" vertical="center"/>
      <protection locked="0"/>
    </xf>
    <xf numFmtId="0" fontId="37" fillId="0" borderId="45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center" vertical="center"/>
      <protection/>
    </xf>
    <xf numFmtId="0" fontId="39" fillId="0" borderId="0" xfId="201" applyFont="1" applyBorder="1" applyAlignment="1">
      <alignment horizontal="center" vertical="center" readingOrder="2"/>
      <protection/>
    </xf>
    <xf numFmtId="0" fontId="40" fillId="0" borderId="0" xfId="201" applyFont="1" applyAlignment="1">
      <alignment vertical="center"/>
      <protection/>
    </xf>
    <xf numFmtId="0" fontId="24" fillId="0" borderId="46" xfId="201" applyFont="1" applyFill="1" applyBorder="1" applyAlignment="1">
      <alignment horizontal="center" vertical="center" wrapText="1" readingOrder="2"/>
      <protection/>
    </xf>
    <xf numFmtId="0" fontId="24" fillId="0" borderId="47" xfId="201" applyFont="1" applyFill="1" applyBorder="1" applyAlignment="1">
      <alignment horizontal="center" vertical="center" wrapText="1" readingOrder="2"/>
      <protection/>
    </xf>
    <xf numFmtId="0" fontId="24" fillId="0" borderId="48" xfId="201" applyFont="1" applyFill="1" applyBorder="1" applyAlignment="1">
      <alignment horizontal="center" vertical="center" wrapText="1" readingOrder="2"/>
      <protection/>
    </xf>
    <xf numFmtId="0" fontId="24" fillId="0" borderId="49" xfId="201" applyFont="1" applyFill="1" applyBorder="1" applyAlignment="1">
      <alignment horizontal="center" vertical="center" wrapText="1" readingOrder="2"/>
      <protection/>
    </xf>
    <xf numFmtId="0" fontId="41" fillId="0" borderId="0" xfId="201" applyFont="1" applyFill="1" applyBorder="1" applyAlignment="1">
      <alignment horizontal="center" vertical="center"/>
      <protection/>
    </xf>
    <xf numFmtId="0" fontId="26" fillId="0" borderId="0" xfId="201" applyFont="1" applyFill="1" applyBorder="1" applyAlignment="1">
      <alignment horizontal="center" vertical="center" readingOrder="2"/>
      <protection/>
    </xf>
    <xf numFmtId="0" fontId="0" fillId="0" borderId="0" xfId="201" applyFont="1" applyFill="1">
      <alignment/>
      <protection/>
    </xf>
    <xf numFmtId="0" fontId="0" fillId="0" borderId="0" xfId="201" applyFont="1">
      <alignment/>
      <protection/>
    </xf>
    <xf numFmtId="0" fontId="43" fillId="0" borderId="45" xfId="201" applyFont="1" applyBorder="1" applyAlignment="1">
      <alignment horizontal="center" vertical="center" readingOrder="2"/>
      <protection/>
    </xf>
    <xf numFmtId="0" fontId="43" fillId="0" borderId="50" xfId="201" applyFont="1" applyBorder="1" applyAlignment="1">
      <alignment horizontal="center" vertical="center" readingOrder="2"/>
      <protection/>
    </xf>
    <xf numFmtId="0" fontId="43" fillId="57" borderId="51" xfId="201" applyFont="1" applyFill="1" applyBorder="1" applyAlignment="1">
      <alignment horizontal="center" vertical="center"/>
      <protection/>
    </xf>
    <xf numFmtId="0" fontId="44" fillId="0" borderId="0" xfId="201" applyFont="1" applyFill="1" applyBorder="1" applyAlignment="1">
      <alignment horizontal="center" vertical="center" readingOrder="2"/>
      <protection/>
    </xf>
    <xf numFmtId="0" fontId="44" fillId="0" borderId="0" xfId="201" applyFont="1" applyFill="1" applyBorder="1" applyAlignment="1">
      <alignment horizontal="right" vertical="center" readingOrder="2"/>
      <protection/>
    </xf>
    <xf numFmtId="0" fontId="0" fillId="0" borderId="0" xfId="201" applyFill="1">
      <alignment/>
      <protection/>
    </xf>
    <xf numFmtId="0" fontId="0" fillId="0" borderId="0" xfId="201">
      <alignment/>
      <protection/>
    </xf>
    <xf numFmtId="0" fontId="43" fillId="0" borderId="52" xfId="201" applyFont="1" applyBorder="1" applyAlignment="1">
      <alignment horizontal="center" vertical="center" readingOrder="2"/>
      <protection/>
    </xf>
    <xf numFmtId="0" fontId="0" fillId="0" borderId="0" xfId="201" applyAlignment="1">
      <alignment/>
      <protection/>
    </xf>
    <xf numFmtId="0" fontId="0" fillId="0" borderId="0" xfId="201" applyBorder="1">
      <alignment/>
      <protection/>
    </xf>
    <xf numFmtId="0" fontId="0" fillId="0" borderId="53" xfId="201" applyBorder="1">
      <alignment/>
      <protection/>
    </xf>
    <xf numFmtId="0" fontId="18" fillId="55" borderId="0" xfId="0" applyFont="1" applyFill="1" applyBorder="1" applyAlignment="1">
      <alignment horizontal="center" vertical="center"/>
    </xf>
    <xf numFmtId="172" fontId="18" fillId="55" borderId="33" xfId="0" applyNumberFormat="1" applyFont="1" applyFill="1" applyBorder="1" applyAlignment="1" applyProtection="1">
      <alignment horizontal="center" vertical="center"/>
      <protection/>
    </xf>
    <xf numFmtId="1" fontId="36" fillId="55" borderId="33" xfId="0" applyNumberFormat="1" applyFont="1" applyFill="1" applyBorder="1" applyAlignment="1" applyProtection="1">
      <alignment horizontal="center" vertical="center"/>
      <protection/>
    </xf>
    <xf numFmtId="1" fontId="36" fillId="58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/>
    </xf>
    <xf numFmtId="1" fontId="36" fillId="0" borderId="34" xfId="0" applyNumberFormat="1" applyFont="1" applyBorder="1" applyAlignment="1" applyProtection="1">
      <alignment horizontal="center" vertical="center"/>
      <protection/>
    </xf>
    <xf numFmtId="1" fontId="36" fillId="0" borderId="54" xfId="0" applyNumberFormat="1" applyFont="1" applyBorder="1" applyAlignment="1" applyProtection="1">
      <alignment horizontal="center" vertical="center"/>
      <protection/>
    </xf>
    <xf numFmtId="1" fontId="36" fillId="55" borderId="55" xfId="0" applyNumberFormat="1" applyFont="1" applyFill="1" applyBorder="1" applyAlignment="1" applyProtection="1">
      <alignment vertical="center"/>
      <protection/>
    </xf>
    <xf numFmtId="1" fontId="36" fillId="55" borderId="56" xfId="0" applyNumberFormat="1" applyFont="1" applyFill="1" applyBorder="1" applyAlignment="1" applyProtection="1">
      <alignment vertical="center" wrapText="1"/>
      <protection/>
    </xf>
    <xf numFmtId="1" fontId="36" fillId="58" borderId="41" xfId="0" applyNumberFormat="1" applyFont="1" applyFill="1" applyBorder="1" applyAlignment="1" applyProtection="1">
      <alignment horizontal="center" vertical="center"/>
      <protection locked="0"/>
    </xf>
    <xf numFmtId="1" fontId="36" fillId="55" borderId="57" xfId="0" applyNumberFormat="1" applyFont="1" applyFill="1" applyBorder="1" applyAlignment="1">
      <alignment horizontal="center" vertical="center"/>
    </xf>
    <xf numFmtId="1" fontId="36" fillId="0" borderId="57" xfId="0" applyNumberFormat="1" applyFont="1" applyBorder="1" applyAlignment="1" applyProtection="1">
      <alignment horizontal="center" vertical="center"/>
      <protection locked="0"/>
    </xf>
    <xf numFmtId="1" fontId="18" fillId="55" borderId="19" xfId="0" applyNumberFormat="1" applyFont="1" applyFill="1" applyBorder="1" applyAlignment="1" applyProtection="1">
      <alignment horizontal="center" vertical="center"/>
      <protection/>
    </xf>
    <xf numFmtId="1" fontId="18" fillId="55" borderId="20" xfId="0" applyNumberFormat="1" applyFont="1" applyFill="1" applyBorder="1" applyAlignment="1" applyProtection="1">
      <alignment horizontal="center" vertical="center"/>
      <protection/>
    </xf>
    <xf numFmtId="1" fontId="18" fillId="55" borderId="22" xfId="0" applyNumberFormat="1" applyFont="1" applyFill="1" applyBorder="1" applyAlignment="1" applyProtection="1">
      <alignment horizontal="center" vertical="center"/>
      <protection/>
    </xf>
    <xf numFmtId="1" fontId="18" fillId="55" borderId="58" xfId="0" applyNumberFormat="1" applyFont="1" applyFill="1" applyBorder="1" applyAlignment="1" applyProtection="1">
      <alignment horizontal="center" vertical="center"/>
      <protection/>
    </xf>
    <xf numFmtId="1" fontId="18" fillId="55" borderId="34" xfId="0" applyNumberFormat="1" applyFont="1" applyFill="1" applyBorder="1" applyAlignment="1" applyProtection="1">
      <alignment horizontal="center" vertical="center"/>
      <protection/>
    </xf>
    <xf numFmtId="1" fontId="18" fillId="55" borderId="34" xfId="0" applyNumberFormat="1" applyFont="1" applyFill="1" applyBorder="1" applyAlignment="1" applyProtection="1">
      <alignment horizontal="center" vertical="center" wrapText="1"/>
      <protection/>
    </xf>
    <xf numFmtId="1" fontId="36" fillId="58" borderId="26" xfId="0" applyNumberFormat="1" applyFont="1" applyFill="1" applyBorder="1" applyAlignment="1" applyProtection="1">
      <alignment horizontal="center" vertical="center"/>
      <protection locked="0"/>
    </xf>
    <xf numFmtId="1" fontId="36" fillId="55" borderId="33" xfId="0" applyNumberFormat="1" applyFont="1" applyFill="1" applyBorder="1" applyAlignment="1">
      <alignment horizontal="center" vertical="center"/>
    </xf>
    <xf numFmtId="1" fontId="36" fillId="0" borderId="39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38" xfId="0" applyNumberFormat="1" applyFont="1" applyBorder="1" applyAlignment="1">
      <alignment horizontal="right" vertical="center"/>
    </xf>
    <xf numFmtId="1" fontId="18" fillId="55" borderId="41" xfId="0" applyNumberFormat="1" applyFont="1" applyFill="1" applyBorder="1" applyAlignment="1" applyProtection="1">
      <alignment horizontal="center" vertical="center"/>
      <protection locked="0"/>
    </xf>
    <xf numFmtId="1" fontId="18" fillId="55" borderId="51" xfId="0" applyNumberFormat="1" applyFont="1" applyFill="1" applyBorder="1" applyAlignment="1" applyProtection="1">
      <alignment horizontal="center" vertical="center"/>
      <protection locked="0"/>
    </xf>
    <xf numFmtId="1" fontId="18" fillId="55" borderId="57" xfId="0" applyNumberFormat="1" applyFont="1" applyFill="1" applyBorder="1" applyAlignment="1">
      <alignment horizontal="center" vertical="center"/>
    </xf>
    <xf numFmtId="1" fontId="18" fillId="0" borderId="28" xfId="0" applyNumberFormat="1" applyFont="1" applyBorder="1" applyAlignment="1">
      <alignment horizontal="right" vertical="center"/>
    </xf>
    <xf numFmtId="1" fontId="18" fillId="55" borderId="26" xfId="0" applyNumberFormat="1" applyFont="1" applyFill="1" applyBorder="1" applyAlignment="1" applyProtection="1">
      <alignment horizontal="center" vertical="center"/>
      <protection locked="0"/>
    </xf>
    <xf numFmtId="1" fontId="18" fillId="55" borderId="33" xfId="0" applyNumberFormat="1" applyFont="1" applyFill="1" applyBorder="1" applyAlignment="1">
      <alignment horizontal="center" vertical="center"/>
    </xf>
    <xf numFmtId="1" fontId="18" fillId="55" borderId="25" xfId="0" applyNumberFormat="1" applyFont="1" applyFill="1" applyBorder="1" applyAlignment="1" applyProtection="1">
      <alignment horizontal="center" vertical="center"/>
      <protection locked="0"/>
    </xf>
    <xf numFmtId="1" fontId="91" fillId="0" borderId="22" xfId="0" applyNumberFormat="1" applyFont="1" applyBorder="1" applyAlignment="1">
      <alignment horizontal="center" vertical="center"/>
    </xf>
    <xf numFmtId="0" fontId="91" fillId="0" borderId="59" xfId="0" applyFont="1" applyBorder="1" applyAlignment="1">
      <alignment horizontal="center" vertical="center" wrapText="1"/>
    </xf>
    <xf numFmtId="0" fontId="91" fillId="0" borderId="50" xfId="0" applyFont="1" applyBorder="1" applyAlignment="1" applyProtection="1">
      <alignment horizontal="center" vertical="center"/>
      <protection locked="0"/>
    </xf>
    <xf numFmtId="0" fontId="91" fillId="0" borderId="55" xfId="0" applyFont="1" applyBorder="1" applyAlignment="1">
      <alignment horizontal="center" vertical="center" wrapText="1"/>
    </xf>
    <xf numFmtId="1" fontId="91" fillId="0" borderId="50" xfId="206" applyNumberFormat="1" applyFont="1" applyBorder="1" applyAlignment="1" applyProtection="1">
      <alignment horizontal="center" vertical="center"/>
      <protection locked="0"/>
    </xf>
    <xf numFmtId="1" fontId="18" fillId="55" borderId="35" xfId="0" applyNumberFormat="1" applyFont="1" applyFill="1" applyBorder="1" applyAlignment="1" applyProtection="1">
      <alignment horizontal="center" vertical="center"/>
      <protection locked="0"/>
    </xf>
    <xf numFmtId="1" fontId="18" fillId="55" borderId="32" xfId="0" applyNumberFormat="1" applyFont="1" applyFill="1" applyBorder="1" applyAlignment="1" applyProtection="1">
      <alignment horizontal="center" vertical="center"/>
      <protection locked="0"/>
    </xf>
    <xf numFmtId="1" fontId="36" fillId="56" borderId="32" xfId="0" applyNumberFormat="1" applyFont="1" applyFill="1" applyBorder="1" applyAlignment="1" applyProtection="1">
      <alignment horizontal="center" vertical="center"/>
      <protection locked="0"/>
    </xf>
    <xf numFmtId="1" fontId="36" fillId="56" borderId="35" xfId="0" applyNumberFormat="1" applyFont="1" applyFill="1" applyBorder="1" applyAlignment="1" applyProtection="1">
      <alignment horizontal="center" vertical="center"/>
      <protection locked="0"/>
    </xf>
    <xf numFmtId="172" fontId="18" fillId="55" borderId="57" xfId="0" applyNumberFormat="1" applyFont="1" applyFill="1" applyBorder="1" applyAlignment="1" applyProtection="1">
      <alignment horizontal="center" vertical="center"/>
      <protection/>
    </xf>
    <xf numFmtId="0" fontId="91" fillId="0" borderId="26" xfId="0" applyFont="1" applyFill="1" applyBorder="1" applyAlignment="1">
      <alignment horizontal="right" vertical="center"/>
    </xf>
    <xf numFmtId="0" fontId="91" fillId="0" borderId="50" xfId="0" applyFont="1" applyFill="1" applyBorder="1" applyAlignment="1" applyProtection="1">
      <alignment horizontal="center" vertical="center"/>
      <protection locked="0"/>
    </xf>
    <xf numFmtId="1" fontId="91" fillId="0" borderId="50" xfId="206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>
      <alignment/>
    </xf>
    <xf numFmtId="0" fontId="91" fillId="0" borderId="27" xfId="0" applyFont="1" applyFill="1" applyBorder="1" applyAlignment="1">
      <alignment horizontal="right" vertical="center"/>
    </xf>
    <xf numFmtId="172" fontId="18" fillId="55" borderId="40" xfId="0" applyNumberFormat="1" applyFont="1" applyFill="1" applyBorder="1" applyAlignment="1" applyProtection="1">
      <alignment horizontal="center" vertical="center"/>
      <protection/>
    </xf>
    <xf numFmtId="172" fontId="36" fillId="0" borderId="60" xfId="0" applyNumberFormat="1" applyFont="1" applyBorder="1" applyAlignment="1">
      <alignment horizontal="center" vertical="center"/>
    </xf>
    <xf numFmtId="172" fontId="36" fillId="0" borderId="61" xfId="0" applyNumberFormat="1" applyFont="1" applyBorder="1" applyAlignment="1">
      <alignment horizontal="center" vertical="center"/>
    </xf>
    <xf numFmtId="172" fontId="36" fillId="0" borderId="62" xfId="0" applyNumberFormat="1" applyFont="1" applyBorder="1" applyAlignment="1">
      <alignment horizontal="center" vertical="center"/>
    </xf>
    <xf numFmtId="172" fontId="36" fillId="0" borderId="63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 applyProtection="1">
      <alignment horizontal="center" vertical="center"/>
      <protection locked="0"/>
    </xf>
    <xf numFmtId="1" fontId="18" fillId="0" borderId="20" xfId="0" applyNumberFormat="1" applyFont="1" applyBorder="1" applyAlignment="1">
      <alignment horizontal="center" vertical="center"/>
    </xf>
    <xf numFmtId="172" fontId="91" fillId="0" borderId="50" xfId="0" applyNumberFormat="1" applyFont="1" applyFill="1" applyBorder="1" applyAlignment="1" applyProtection="1">
      <alignment horizontal="center" vertical="center"/>
      <protection locked="0"/>
    </xf>
    <xf numFmtId="172" fontId="91" fillId="0" borderId="50" xfId="0" applyNumberFormat="1" applyFont="1" applyBorder="1" applyAlignment="1" applyProtection="1">
      <alignment horizontal="center" vertical="center"/>
      <protection locked="0"/>
    </xf>
    <xf numFmtId="1" fontId="18" fillId="0" borderId="50" xfId="0" applyNumberFormat="1" applyFont="1" applyBorder="1" applyAlignment="1" applyProtection="1">
      <alignment horizontal="center" vertical="center"/>
      <protection locked="0"/>
    </xf>
    <xf numFmtId="1" fontId="18" fillId="0" borderId="64" xfId="0" applyNumberFormat="1" applyFont="1" applyBorder="1" applyAlignment="1" applyProtection="1">
      <alignment horizontal="center" vertical="center"/>
      <protection locked="0"/>
    </xf>
    <xf numFmtId="172" fontId="43" fillId="0" borderId="50" xfId="201" applyNumberFormat="1" applyFont="1" applyBorder="1" applyAlignment="1">
      <alignment horizontal="center" vertical="center" readingOrder="2"/>
      <protection/>
    </xf>
    <xf numFmtId="184" fontId="89" fillId="0" borderId="0" xfId="150" applyNumberFormat="1" applyFont="1" applyAlignment="1">
      <alignment/>
    </xf>
    <xf numFmtId="185" fontId="89" fillId="0" borderId="0" xfId="0" applyNumberFormat="1" applyFont="1" applyFill="1" applyAlignment="1">
      <alignment/>
    </xf>
    <xf numFmtId="172" fontId="36" fillId="58" borderId="41" xfId="0" applyNumberFormat="1" applyFont="1" applyFill="1" applyBorder="1" applyAlignment="1" applyProtection="1">
      <alignment horizontal="center" vertical="center"/>
      <protection locked="0"/>
    </xf>
    <xf numFmtId="172" fontId="18" fillId="55" borderId="41" xfId="0" applyNumberFormat="1" applyFont="1" applyFill="1" applyBorder="1" applyAlignment="1" applyProtection="1">
      <alignment horizontal="center" vertical="center"/>
      <protection locked="0"/>
    </xf>
    <xf numFmtId="172" fontId="18" fillId="55" borderId="51" xfId="0" applyNumberFormat="1" applyFont="1" applyFill="1" applyBorder="1" applyAlignment="1" applyProtection="1">
      <alignment horizontal="center" vertical="center"/>
      <protection locked="0"/>
    </xf>
    <xf numFmtId="170" fontId="89" fillId="0" borderId="0" xfId="0" applyNumberFormat="1" applyFont="1" applyAlignment="1">
      <alignment/>
    </xf>
    <xf numFmtId="1" fontId="18" fillId="0" borderId="65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0" fillId="56" borderId="66" xfId="0" applyFont="1" applyFill="1" applyBorder="1" applyAlignment="1" applyProtection="1">
      <alignment horizontal="center" vertical="center"/>
      <protection locked="0"/>
    </xf>
    <xf numFmtId="0" fontId="0" fillId="56" borderId="67" xfId="0" applyFont="1" applyFill="1" applyBorder="1" applyAlignment="1" applyProtection="1">
      <alignment horizontal="center" vertical="center"/>
      <protection locked="0"/>
    </xf>
    <xf numFmtId="0" fontId="46" fillId="56" borderId="50" xfId="0" applyFont="1" applyFill="1" applyBorder="1" applyAlignment="1" applyProtection="1">
      <alignment horizontal="center" vertical="center"/>
      <protection/>
    </xf>
    <xf numFmtId="172" fontId="36" fillId="55" borderId="57" xfId="0" applyNumberFormat="1" applyFont="1" applyFill="1" applyBorder="1" applyAlignment="1" applyProtection="1">
      <alignment horizontal="center" vertical="center"/>
      <protection/>
    </xf>
    <xf numFmtId="172" fontId="36" fillId="58" borderId="51" xfId="0" applyNumberFormat="1" applyFont="1" applyFill="1" applyBorder="1" applyAlignment="1" applyProtection="1">
      <alignment horizontal="center" vertical="center"/>
      <protection locked="0"/>
    </xf>
    <xf numFmtId="0" fontId="47" fillId="0" borderId="50" xfId="0" applyFont="1" applyBorder="1" applyAlignment="1">
      <alignment horizontal="center" vertical="center"/>
    </xf>
    <xf numFmtId="0" fontId="47" fillId="0" borderId="50" xfId="0" applyFont="1" applyBorder="1" applyAlignment="1">
      <alignment horizontal="right" vertical="center"/>
    </xf>
    <xf numFmtId="0" fontId="48" fillId="0" borderId="50" xfId="0" applyFont="1" applyBorder="1" applyAlignment="1">
      <alignment horizontal="center"/>
    </xf>
    <xf numFmtId="172" fontId="92" fillId="0" borderId="50" xfId="0" applyNumberFormat="1" applyFont="1" applyFill="1" applyBorder="1" applyAlignment="1" applyProtection="1">
      <alignment horizontal="center" vertical="center"/>
      <protection locked="0"/>
    </xf>
    <xf numFmtId="1" fontId="91" fillId="0" borderId="50" xfId="0" applyNumberFormat="1" applyFont="1" applyFill="1" applyBorder="1" applyAlignment="1" applyProtection="1">
      <alignment horizontal="center" vertical="center"/>
      <protection locked="0"/>
    </xf>
    <xf numFmtId="0" fontId="46" fillId="0" borderId="50" xfId="0" applyFont="1" applyBorder="1" applyAlignment="1" applyProtection="1">
      <alignment horizontal="center" vertical="center"/>
      <protection locked="0"/>
    </xf>
    <xf numFmtId="173" fontId="0" fillId="0" borderId="0" xfId="0" applyNumberFormat="1" applyAlignment="1" applyProtection="1">
      <alignment/>
      <protection locked="0"/>
    </xf>
    <xf numFmtId="43" fontId="89" fillId="0" borderId="0" xfId="0" applyNumberFormat="1" applyFont="1" applyAlignment="1">
      <alignment/>
    </xf>
    <xf numFmtId="0" fontId="46" fillId="56" borderId="5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6" fillId="0" borderId="31" xfId="0" applyFont="1" applyBorder="1" applyAlignment="1">
      <alignment horizontal="center" vertical="center"/>
    </xf>
    <xf numFmtId="0" fontId="19" fillId="0" borderId="36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1" fontId="18" fillId="0" borderId="41" xfId="0" applyNumberFormat="1" applyFont="1" applyBorder="1" applyAlignment="1" applyProtection="1">
      <alignment horizontal="center" vertical="center"/>
      <protection/>
    </xf>
    <xf numFmtId="1" fontId="18" fillId="0" borderId="68" xfId="0" applyNumberFormat="1" applyFont="1" applyBorder="1" applyAlignment="1" applyProtection="1">
      <alignment horizontal="center" vertical="center"/>
      <protection/>
    </xf>
    <xf numFmtId="1" fontId="18" fillId="0" borderId="35" xfId="0" applyNumberFormat="1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1" fontId="18" fillId="55" borderId="69" xfId="0" applyNumberFormat="1" applyFont="1" applyFill="1" applyBorder="1" applyAlignment="1" applyProtection="1">
      <alignment horizontal="center" vertical="center"/>
      <protection/>
    </xf>
    <xf numFmtId="1" fontId="18" fillId="55" borderId="62" xfId="0" applyNumberFormat="1" applyFont="1" applyFill="1" applyBorder="1" applyAlignment="1" applyProtection="1">
      <alignment horizontal="center" vertical="center"/>
      <protection/>
    </xf>
    <xf numFmtId="1" fontId="18" fillId="55" borderId="70" xfId="0" applyNumberFormat="1" applyFont="1" applyFill="1" applyBorder="1" applyAlignment="1" applyProtection="1">
      <alignment horizontal="center" vertical="center"/>
      <protection/>
    </xf>
    <xf numFmtId="1" fontId="18" fillId="55" borderId="27" xfId="0" applyNumberFormat="1" applyFont="1" applyFill="1" applyBorder="1" applyAlignment="1" applyProtection="1">
      <alignment horizontal="center" vertical="center"/>
      <protection/>
    </xf>
    <xf numFmtId="1" fontId="18" fillId="55" borderId="65" xfId="0" applyNumberFormat="1" applyFont="1" applyFill="1" applyBorder="1" applyAlignment="1" applyProtection="1">
      <alignment horizontal="center" vertical="center"/>
      <protection/>
    </xf>
    <xf numFmtId="1" fontId="18" fillId="55" borderId="64" xfId="0" applyNumberFormat="1" applyFont="1" applyFill="1" applyBorder="1" applyAlignment="1" applyProtection="1">
      <alignment horizontal="center" vertical="center"/>
      <protection/>
    </xf>
    <xf numFmtId="1" fontId="18" fillId="55" borderId="71" xfId="0" applyNumberFormat="1" applyFont="1" applyFill="1" applyBorder="1" applyAlignment="1" applyProtection="1">
      <alignment horizontal="center" vertical="center"/>
      <protection/>
    </xf>
    <xf numFmtId="1" fontId="18" fillId="55" borderId="72" xfId="0" applyNumberFormat="1" applyFont="1" applyFill="1" applyBorder="1" applyAlignment="1" applyProtection="1">
      <alignment horizontal="center" vertical="center"/>
      <protection/>
    </xf>
    <xf numFmtId="0" fontId="34" fillId="0" borderId="31" xfId="0" applyFont="1" applyBorder="1" applyAlignment="1" applyProtection="1">
      <alignment horizontal="center" vertical="center"/>
      <protection locked="0"/>
    </xf>
    <xf numFmtId="1" fontId="36" fillId="55" borderId="73" xfId="0" applyNumberFormat="1" applyFont="1" applyFill="1" applyBorder="1" applyAlignment="1" applyProtection="1">
      <alignment horizontal="center" vertical="center"/>
      <protection/>
    </xf>
    <xf numFmtId="1" fontId="36" fillId="55" borderId="74" xfId="0" applyNumberFormat="1" applyFont="1" applyFill="1" applyBorder="1" applyAlignment="1" applyProtection="1">
      <alignment horizontal="center" vertical="center"/>
      <protection/>
    </xf>
    <xf numFmtId="1" fontId="36" fillId="0" borderId="42" xfId="0" applyNumberFormat="1" applyFont="1" applyBorder="1" applyAlignment="1" applyProtection="1">
      <alignment horizontal="center" vertical="center" wrapText="1"/>
      <protection/>
    </xf>
    <xf numFmtId="1" fontId="36" fillId="0" borderId="75" xfId="0" applyNumberFormat="1" applyFont="1" applyBorder="1" applyAlignment="1" applyProtection="1">
      <alignment horizontal="center" vertical="center" wrapText="1"/>
      <protection/>
    </xf>
    <xf numFmtId="0" fontId="36" fillId="0" borderId="56" xfId="0" applyFont="1" applyBorder="1" applyAlignment="1" applyProtection="1">
      <alignment horizontal="center" vertical="center"/>
      <protection/>
    </xf>
    <xf numFmtId="0" fontId="36" fillId="0" borderId="47" xfId="0" applyFont="1" applyBorder="1" applyAlignment="1" applyProtection="1">
      <alignment horizontal="center" vertical="center"/>
      <protection/>
    </xf>
    <xf numFmtId="1" fontId="36" fillId="0" borderId="69" xfId="0" applyNumberFormat="1" applyFont="1" applyBorder="1" applyAlignment="1" applyProtection="1">
      <alignment horizontal="center" vertical="center"/>
      <protection/>
    </xf>
    <xf numFmtId="1" fontId="36" fillId="0" borderId="62" xfId="0" applyNumberFormat="1" applyFont="1" applyBorder="1" applyAlignment="1" applyProtection="1">
      <alignment horizontal="center" vertical="center"/>
      <protection/>
    </xf>
    <xf numFmtId="1" fontId="36" fillId="0" borderId="70" xfId="0" applyNumberFormat="1" applyFont="1" applyBorder="1" applyAlignment="1" applyProtection="1">
      <alignment horizontal="center" vertical="center"/>
      <protection/>
    </xf>
    <xf numFmtId="1" fontId="36" fillId="0" borderId="60" xfId="0" applyNumberFormat="1" applyFont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right" vertical="center" readingOrder="2"/>
    </xf>
    <xf numFmtId="0" fontId="34" fillId="0" borderId="31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 horizontal="right" vertical="top" wrapText="1"/>
    </xf>
    <xf numFmtId="0" fontId="28" fillId="56" borderId="44" xfId="0" applyFont="1" applyFill="1" applyBorder="1" applyAlignment="1" applyProtection="1">
      <alignment horizontal="center" vertical="center" wrapText="1"/>
      <protection locked="0"/>
    </xf>
    <xf numFmtId="0" fontId="28" fillId="56" borderId="66" xfId="0" applyFont="1" applyFill="1" applyBorder="1" applyAlignment="1" applyProtection="1">
      <alignment horizontal="center" vertical="center" wrapText="1"/>
      <protection locked="0"/>
    </xf>
    <xf numFmtId="0" fontId="28" fillId="56" borderId="43" xfId="0" applyFont="1" applyFill="1" applyBorder="1" applyAlignment="1" applyProtection="1">
      <alignment horizontal="center" vertical="center"/>
      <protection locked="0"/>
    </xf>
    <xf numFmtId="0" fontId="28" fillId="56" borderId="67" xfId="0" applyFont="1" applyFill="1" applyBorder="1" applyAlignment="1" applyProtection="1">
      <alignment horizontal="center" vertical="center"/>
      <protection locked="0"/>
    </xf>
    <xf numFmtId="0" fontId="28" fillId="56" borderId="73" xfId="0" applyFont="1" applyFill="1" applyBorder="1" applyAlignment="1" applyProtection="1">
      <alignment horizontal="center" vertical="center"/>
      <protection locked="0"/>
    </xf>
    <xf numFmtId="0" fontId="28" fillId="56" borderId="74" xfId="0" applyFont="1" applyFill="1" applyBorder="1" applyAlignment="1" applyProtection="1">
      <alignment horizontal="center" vertical="center"/>
      <protection locked="0"/>
    </xf>
    <xf numFmtId="0" fontId="28" fillId="56" borderId="44" xfId="0" applyFont="1" applyFill="1" applyBorder="1" applyAlignment="1" applyProtection="1">
      <alignment horizontal="center" vertical="center"/>
      <protection locked="0"/>
    </xf>
    <xf numFmtId="0" fontId="28" fillId="56" borderId="66" xfId="0" applyFont="1" applyFill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33" fillId="51" borderId="0" xfId="0" applyFont="1" applyFill="1" applyBorder="1" applyAlignment="1" applyProtection="1">
      <alignment horizontal="right" vertical="top" wrapText="1"/>
      <protection locked="0"/>
    </xf>
    <xf numFmtId="0" fontId="32" fillId="51" borderId="0" xfId="0" applyFont="1" applyFill="1" applyBorder="1" applyAlignment="1" applyProtection="1">
      <alignment horizontal="right" vertical="top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46" fillId="56" borderId="50" xfId="0" applyFont="1" applyFill="1" applyBorder="1" applyAlignment="1" applyProtection="1">
      <alignment horizontal="center" vertical="center"/>
      <protection/>
    </xf>
    <xf numFmtId="0" fontId="27" fillId="56" borderId="3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56" borderId="57" xfId="0" applyFont="1" applyFill="1" applyBorder="1" applyAlignment="1" applyProtection="1">
      <alignment horizontal="center" vertical="center"/>
      <protection locked="0"/>
    </xf>
    <xf numFmtId="0" fontId="18" fillId="56" borderId="39" xfId="0" applyFont="1" applyFill="1" applyBorder="1" applyAlignment="1" applyProtection="1">
      <alignment horizontal="center" vertical="center"/>
      <protection locked="0"/>
    </xf>
    <xf numFmtId="0" fontId="18" fillId="56" borderId="76" xfId="0" applyFont="1" applyFill="1" applyBorder="1" applyAlignment="1" applyProtection="1">
      <alignment horizontal="center" vertical="center"/>
      <protection locked="0"/>
    </xf>
    <xf numFmtId="0" fontId="91" fillId="0" borderId="73" xfId="0" applyFont="1" applyBorder="1" applyAlignment="1">
      <alignment horizontal="center" vertical="center"/>
    </xf>
    <xf numFmtId="0" fontId="91" fillId="0" borderId="77" xfId="0" applyFont="1" applyBorder="1" applyAlignment="1">
      <alignment horizontal="center" vertical="center"/>
    </xf>
    <xf numFmtId="0" fontId="91" fillId="0" borderId="78" xfId="0" applyFont="1" applyBorder="1" applyAlignment="1">
      <alignment horizontal="center" vertical="center"/>
    </xf>
    <xf numFmtId="0" fontId="91" fillId="0" borderId="0" xfId="0" applyFont="1" applyBorder="1" applyAlignment="1">
      <alignment horizontal="right" vertical="top" wrapText="1"/>
    </xf>
    <xf numFmtId="0" fontId="91" fillId="0" borderId="0" xfId="0" applyFont="1" applyAlignment="1">
      <alignment horizontal="right" vertical="center"/>
    </xf>
    <xf numFmtId="0" fontId="88" fillId="0" borderId="0" xfId="0" applyFont="1" applyBorder="1" applyAlignment="1" applyProtection="1">
      <alignment horizontal="center" vertical="center" wrapText="1"/>
      <protection/>
    </xf>
    <xf numFmtId="0" fontId="39" fillId="0" borderId="0" xfId="201" applyFont="1" applyBorder="1" applyAlignment="1">
      <alignment horizontal="center" vertical="center" readingOrder="2"/>
      <protection/>
    </xf>
    <xf numFmtId="0" fontId="45" fillId="0" borderId="56" xfId="201" applyFont="1" applyFill="1" applyBorder="1" applyAlignment="1">
      <alignment horizontal="center" vertical="center" readingOrder="2"/>
      <protection/>
    </xf>
    <xf numFmtId="0" fontId="45" fillId="0" borderId="47" xfId="201" applyFont="1" applyFill="1" applyBorder="1" applyAlignment="1">
      <alignment horizontal="center" vertical="center" readingOrder="2"/>
      <protection/>
    </xf>
    <xf numFmtId="0" fontId="29" fillId="0" borderId="79" xfId="201" applyFont="1" applyFill="1" applyBorder="1" applyAlignment="1">
      <alignment horizontal="center" vertical="center" readingOrder="2"/>
      <protection/>
    </xf>
    <xf numFmtId="0" fontId="29" fillId="0" borderId="80" xfId="201" applyFont="1" applyFill="1" applyBorder="1" applyAlignment="1">
      <alignment horizontal="center" vertical="center" readingOrder="2"/>
      <protection/>
    </xf>
    <xf numFmtId="0" fontId="29" fillId="0" borderId="48" xfId="201" applyFont="1" applyFill="1" applyBorder="1" applyAlignment="1">
      <alignment horizontal="center" vertical="center" readingOrder="2"/>
      <protection/>
    </xf>
    <xf numFmtId="0" fontId="29" fillId="0" borderId="81" xfId="201" applyFont="1" applyFill="1" applyBorder="1" applyAlignment="1">
      <alignment horizontal="center" vertical="center" readingOrder="2"/>
      <protection/>
    </xf>
    <xf numFmtId="0" fontId="24" fillId="0" borderId="59" xfId="201" applyFont="1" applyFill="1" applyBorder="1" applyAlignment="1">
      <alignment horizontal="center" vertical="center" wrapText="1" readingOrder="2"/>
      <protection/>
    </xf>
    <xf numFmtId="0" fontId="24" fillId="0" borderId="46" xfId="201" applyFont="1" applyFill="1" applyBorder="1" applyAlignment="1">
      <alignment horizontal="center" vertical="center" wrapText="1" readingOrder="2"/>
      <protection/>
    </xf>
    <xf numFmtId="0" fontId="24" fillId="0" borderId="55" xfId="201" applyFont="1" applyFill="1" applyBorder="1" applyAlignment="1">
      <alignment horizontal="center" vertical="center" wrapText="1" readingOrder="2"/>
      <protection/>
    </xf>
    <xf numFmtId="0" fontId="24" fillId="0" borderId="49" xfId="201" applyFont="1" applyFill="1" applyBorder="1" applyAlignment="1">
      <alignment horizontal="center" vertical="center" wrapText="1" readingOrder="2"/>
      <protection/>
    </xf>
    <xf numFmtId="0" fontId="24" fillId="0" borderId="44" xfId="201" applyFont="1" applyFill="1" applyBorder="1" applyAlignment="1">
      <alignment horizontal="center" vertical="center" wrapText="1" readingOrder="2"/>
      <protection/>
    </xf>
    <xf numFmtId="0" fontId="24" fillId="0" borderId="82" xfId="201" applyFont="1" applyFill="1" applyBorder="1" applyAlignment="1">
      <alignment horizontal="center" vertical="center" wrapText="1" readingOrder="2"/>
      <protection/>
    </xf>
    <xf numFmtId="0" fontId="24" fillId="0" borderId="83" xfId="201" applyFont="1" applyFill="1" applyBorder="1" applyAlignment="1">
      <alignment horizontal="center" vertical="center" wrapText="1" readingOrder="2"/>
      <protection/>
    </xf>
    <xf numFmtId="0" fontId="24" fillId="0" borderId="62" xfId="201" applyFont="1" applyFill="1" applyBorder="1" applyAlignment="1">
      <alignment horizontal="center" vertical="center" wrapText="1" readingOrder="2"/>
      <protection/>
    </xf>
    <xf numFmtId="0" fontId="24" fillId="0" borderId="60" xfId="201" applyFont="1" applyFill="1" applyBorder="1" applyAlignment="1">
      <alignment horizontal="center" vertical="center" wrapText="1" readingOrder="2"/>
      <protection/>
    </xf>
    <xf numFmtId="0" fontId="41" fillId="0" borderId="0" xfId="201" applyFont="1" applyFill="1" applyBorder="1" applyAlignment="1">
      <alignment horizontal="center" vertical="center" readingOrder="2"/>
      <protection/>
    </xf>
    <xf numFmtId="0" fontId="42" fillId="0" borderId="19" xfId="201" applyFont="1" applyBorder="1" applyAlignment="1">
      <alignment horizontal="center" vertical="center" wrapText="1"/>
      <protection/>
    </xf>
    <xf numFmtId="0" fontId="42" fillId="0" borderId="45" xfId="201" applyFont="1" applyBorder="1" applyAlignment="1">
      <alignment horizontal="center" vertical="center" readingOrder="2"/>
      <protection/>
    </xf>
    <xf numFmtId="0" fontId="42" fillId="0" borderId="50" xfId="201" applyFont="1" applyBorder="1" applyAlignment="1">
      <alignment horizontal="center" vertical="center" readingOrder="2"/>
      <protection/>
    </xf>
    <xf numFmtId="0" fontId="38" fillId="0" borderId="31" xfId="201" applyFont="1" applyBorder="1" applyAlignment="1">
      <alignment horizontal="center" vertical="center" readingOrder="2"/>
      <protection/>
    </xf>
    <xf numFmtId="0" fontId="38" fillId="0" borderId="0" xfId="201" applyFont="1" applyBorder="1" applyAlignment="1">
      <alignment horizontal="center" vertical="center" readingOrder="2"/>
      <protection/>
    </xf>
    <xf numFmtId="0" fontId="44" fillId="0" borderId="0" xfId="201" applyFont="1" applyFill="1" applyBorder="1" applyAlignment="1">
      <alignment horizontal="center" vertical="center" readingOrder="2"/>
      <protection/>
    </xf>
    <xf numFmtId="0" fontId="42" fillId="0" borderId="34" xfId="201" applyFont="1" applyBorder="1" applyAlignment="1">
      <alignment horizontal="center" vertical="center" readingOrder="2"/>
      <protection/>
    </xf>
    <xf numFmtId="0" fontId="42" fillId="0" borderId="54" xfId="201" applyFont="1" applyBorder="1" applyAlignment="1">
      <alignment horizontal="center" vertical="center" readingOrder="2"/>
      <protection/>
    </xf>
    <xf numFmtId="0" fontId="44" fillId="0" borderId="0" xfId="201" applyFont="1" applyFill="1" applyBorder="1" applyAlignment="1">
      <alignment horizontal="center" vertical="center"/>
      <protection/>
    </xf>
  </cellXfs>
  <cellStyles count="2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3" xfId="167"/>
    <cellStyle name="Heading 1 4" xfId="168"/>
    <cellStyle name="Heading 1 5" xfId="169"/>
    <cellStyle name="Heading 2" xfId="170"/>
    <cellStyle name="Heading 2 2" xfId="171"/>
    <cellStyle name="Heading 2 3" xfId="172"/>
    <cellStyle name="Heading 2 4" xfId="173"/>
    <cellStyle name="Heading 2 5" xfId="174"/>
    <cellStyle name="Heading 3" xfId="175"/>
    <cellStyle name="Heading 3 2" xfId="176"/>
    <cellStyle name="Heading 3 3" xfId="177"/>
    <cellStyle name="Heading 3 4" xfId="178"/>
    <cellStyle name="Heading 3 5" xfId="179"/>
    <cellStyle name="Heading 4" xfId="180"/>
    <cellStyle name="Heading 4 2" xfId="181"/>
    <cellStyle name="Heading 4 3" xfId="182"/>
    <cellStyle name="Heading 4 4" xfId="183"/>
    <cellStyle name="Heading 4 5" xfId="184"/>
    <cellStyle name="Hyperlink" xfId="185"/>
    <cellStyle name="Input" xfId="186"/>
    <cellStyle name="Input 2" xfId="187"/>
    <cellStyle name="Input 3" xfId="188"/>
    <cellStyle name="Input 4" xfId="189"/>
    <cellStyle name="Input 5" xfId="190"/>
    <cellStyle name="Linked Cell" xfId="191"/>
    <cellStyle name="Linked Cell 2" xfId="192"/>
    <cellStyle name="Linked Cell 3" xfId="193"/>
    <cellStyle name="Linked Cell 4" xfId="194"/>
    <cellStyle name="Linked Cell 5" xfId="195"/>
    <cellStyle name="Neutral" xfId="196"/>
    <cellStyle name="Neutral 2" xfId="197"/>
    <cellStyle name="Neutral 3" xfId="198"/>
    <cellStyle name="Neutral 4" xfId="199"/>
    <cellStyle name="Neutral 5" xfId="200"/>
    <cellStyle name="Normal 2" xfId="201"/>
    <cellStyle name="Normal 2 2" xfId="202"/>
    <cellStyle name="Normal 2 2 4" xfId="203"/>
    <cellStyle name="Normal 2 3" xfId="204"/>
    <cellStyle name="Normal 3" xfId="205"/>
    <cellStyle name="Normal 3 2" xfId="206"/>
    <cellStyle name="Normal 4" xfId="207"/>
    <cellStyle name="Normal 5" xfId="208"/>
    <cellStyle name="Note" xfId="209"/>
    <cellStyle name="Note 2" xfId="210"/>
    <cellStyle name="Note 3" xfId="211"/>
    <cellStyle name="Note 4" xfId="212"/>
    <cellStyle name="Note 5" xfId="213"/>
    <cellStyle name="Output" xfId="214"/>
    <cellStyle name="Output 2" xfId="215"/>
    <cellStyle name="Output 3" xfId="216"/>
    <cellStyle name="Output 4" xfId="217"/>
    <cellStyle name="Output 5" xfId="218"/>
    <cellStyle name="Percent" xfId="219"/>
    <cellStyle name="Title" xfId="220"/>
    <cellStyle name="Title 2" xfId="221"/>
    <cellStyle name="Title 3" xfId="222"/>
    <cellStyle name="Title 4" xfId="223"/>
    <cellStyle name="Title 5" xfId="224"/>
    <cellStyle name="Total" xfId="225"/>
    <cellStyle name="Total 2" xfId="226"/>
    <cellStyle name="Total 3" xfId="227"/>
    <cellStyle name="Total 4" xfId="228"/>
    <cellStyle name="Total 5" xfId="229"/>
    <cellStyle name="Warning Text" xfId="230"/>
    <cellStyle name="Warning Text 2" xfId="231"/>
    <cellStyle name="Warning Text 3" xfId="232"/>
    <cellStyle name="Warning Text 4" xfId="233"/>
    <cellStyle name="Warning Text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7;&#1705;&#1606;%20&#1605;&#1607;&#1585;\maskane_mehr139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98\foroush98\9\amar_chah_139809_MOSHTARAK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98\foroush98\10\amar_chah_139810_MOSHTARAK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98\foroush98\11\amar_chah_139811_MOSHTARAK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an-mehr"/>
    </sheetNames>
    <sheetDataSet>
      <sheetData sheetId="0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464</v>
          </cell>
        </row>
        <row r="6">
          <cell r="D6">
            <v>0</v>
          </cell>
          <cell r="E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980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1.25</v>
          </cell>
        </row>
        <row r="8"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1.237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ar_chah_139809_MOSHTARAKIN"/>
    </sheetNames>
    <sheetDataSet>
      <sheetData sheetId="0">
        <row r="27">
          <cell r="F27">
            <v>6131797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ar_chah_139810_MOSHTARAKIN"/>
    </sheetNames>
    <sheetDataSet>
      <sheetData sheetId="0">
        <row r="27">
          <cell r="F27">
            <v>4337085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ar_chah_139811_MOSHTARAKIN"/>
    </sheetNames>
    <sheetDataSet>
      <sheetData sheetId="0">
        <row r="27">
          <cell r="F27">
            <v>3788385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16.00390625" style="0" customWidth="1"/>
    <col min="2" max="2" width="9.140625" style="0" customWidth="1"/>
    <col min="3" max="3" width="11.140625" style="0" bestFit="1" customWidth="1"/>
    <col min="4" max="4" width="9.28125" style="0" bestFit="1" customWidth="1"/>
    <col min="5" max="5" width="14.5742187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72" t="s">
        <v>111</v>
      </c>
      <c r="B1" s="172"/>
      <c r="C1" s="172"/>
      <c r="D1" s="172"/>
      <c r="E1" s="172"/>
      <c r="F1" s="26"/>
      <c r="G1" s="24" t="s">
        <v>15</v>
      </c>
      <c r="H1" s="18">
        <v>1398</v>
      </c>
    </row>
    <row r="2" spans="1:8" ht="19.5">
      <c r="A2" s="24"/>
      <c r="B2" s="24"/>
      <c r="C2" s="24"/>
      <c r="D2" s="24"/>
      <c r="E2" s="24"/>
      <c r="F2" s="24"/>
      <c r="G2" s="173" t="s">
        <v>14</v>
      </c>
      <c r="H2" s="173"/>
    </row>
    <row r="3" spans="1:8" ht="21">
      <c r="A3" s="162" t="s">
        <v>0</v>
      </c>
      <c r="B3" s="162" t="s">
        <v>1</v>
      </c>
      <c r="C3" s="162" t="s">
        <v>2</v>
      </c>
      <c r="D3" s="162" t="s">
        <v>3</v>
      </c>
      <c r="E3" s="162" t="s">
        <v>4</v>
      </c>
      <c r="F3" s="162" t="s">
        <v>5</v>
      </c>
      <c r="G3" s="162" t="s">
        <v>6</v>
      </c>
      <c r="H3" s="162" t="s">
        <v>7</v>
      </c>
    </row>
    <row r="4" spans="1:8" ht="21">
      <c r="A4" s="163" t="s">
        <v>8</v>
      </c>
      <c r="B4" s="164">
        <v>637712</v>
      </c>
      <c r="C4" s="164">
        <v>26466</v>
      </c>
      <c r="D4" s="164">
        <v>7564</v>
      </c>
      <c r="E4" s="164">
        <v>2914</v>
      </c>
      <c r="F4" s="164">
        <v>86128</v>
      </c>
      <c r="G4" s="164">
        <v>4889</v>
      </c>
      <c r="H4" s="162">
        <f aca="true" t="shared" si="0" ref="H4:H9">SUM(B4:G4)</f>
        <v>765673</v>
      </c>
    </row>
    <row r="5" spans="1:8" ht="21">
      <c r="A5" s="163" t="s">
        <v>9</v>
      </c>
      <c r="B5" s="164">
        <v>639462</v>
      </c>
      <c r="C5" s="164">
        <v>26625</v>
      </c>
      <c r="D5" s="164">
        <v>7615</v>
      </c>
      <c r="E5" s="164">
        <v>2941</v>
      </c>
      <c r="F5" s="164">
        <v>86665</v>
      </c>
      <c r="G5" s="164">
        <v>4901</v>
      </c>
      <c r="H5" s="162">
        <f t="shared" si="0"/>
        <v>768209</v>
      </c>
    </row>
    <row r="6" spans="1:8" ht="21">
      <c r="A6" s="163" t="s">
        <v>10</v>
      </c>
      <c r="B6" s="164">
        <v>641660</v>
      </c>
      <c r="C6" s="164">
        <v>26794</v>
      </c>
      <c r="D6" s="164">
        <v>7673</v>
      </c>
      <c r="E6" s="164">
        <v>2973</v>
      </c>
      <c r="F6" s="164">
        <v>87062</v>
      </c>
      <c r="G6" s="164">
        <v>4903</v>
      </c>
      <c r="H6" s="162">
        <f t="shared" si="0"/>
        <v>771065</v>
      </c>
    </row>
    <row r="7" spans="1:8" ht="21">
      <c r="A7" s="163" t="s">
        <v>11</v>
      </c>
      <c r="B7" s="164">
        <v>644104</v>
      </c>
      <c r="C7" s="164">
        <v>26959</v>
      </c>
      <c r="D7" s="164">
        <v>7709</v>
      </c>
      <c r="E7" s="164">
        <v>3003</v>
      </c>
      <c r="F7" s="164">
        <v>87463</v>
      </c>
      <c r="G7" s="164">
        <v>4913</v>
      </c>
      <c r="H7" s="162">
        <v>774151</v>
      </c>
    </row>
    <row r="8" spans="1:8" ht="21">
      <c r="A8" s="163" t="s">
        <v>12</v>
      </c>
      <c r="B8" s="164">
        <v>646805</v>
      </c>
      <c r="C8" s="164">
        <v>27137</v>
      </c>
      <c r="D8" s="164">
        <v>7750</v>
      </c>
      <c r="E8" s="164">
        <v>3031</v>
      </c>
      <c r="F8" s="164">
        <v>87792</v>
      </c>
      <c r="G8" s="164">
        <v>4915</v>
      </c>
      <c r="H8" s="162">
        <v>777430</v>
      </c>
    </row>
    <row r="9" spans="1:8" ht="21">
      <c r="A9" s="163" t="s">
        <v>13</v>
      </c>
      <c r="B9" s="164">
        <v>649026</v>
      </c>
      <c r="C9" s="164">
        <v>27331</v>
      </c>
      <c r="D9" s="164">
        <v>7786</v>
      </c>
      <c r="E9" s="164">
        <v>3077</v>
      </c>
      <c r="F9" s="164">
        <v>88139</v>
      </c>
      <c r="G9" s="164">
        <v>4919</v>
      </c>
      <c r="H9" s="162">
        <f t="shared" si="0"/>
        <v>780278</v>
      </c>
    </row>
    <row r="11" spans="1:8" ht="18.75">
      <c r="A11" s="174" t="s">
        <v>16</v>
      </c>
      <c r="B11" s="174"/>
      <c r="C11" s="174"/>
      <c r="D11" s="174"/>
      <c r="E11" s="174"/>
      <c r="F11" s="174"/>
      <c r="G11" s="174"/>
      <c r="H11" s="174"/>
    </row>
    <row r="12" spans="1:8" ht="18.75">
      <c r="A12" s="174" t="s">
        <v>60</v>
      </c>
      <c r="B12" s="174"/>
      <c r="C12" s="174"/>
      <c r="D12" s="174"/>
      <c r="E12" s="174"/>
      <c r="F12" s="174"/>
      <c r="G12" s="174"/>
      <c r="H12" s="174"/>
    </row>
    <row r="13" spans="1:8" ht="57.75" customHeight="1">
      <c r="A13" s="171" t="s">
        <v>63</v>
      </c>
      <c r="B13" s="171"/>
      <c r="C13" s="171"/>
      <c r="D13" s="171"/>
      <c r="E13" s="171"/>
      <c r="F13" s="171"/>
      <c r="G13" s="171"/>
      <c r="H13" s="171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E15" sqref="E15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172" t="s">
        <v>18</v>
      </c>
      <c r="B1" s="172"/>
      <c r="C1" s="172"/>
      <c r="D1" s="172"/>
      <c r="E1" s="25"/>
      <c r="F1" s="23" t="s">
        <v>19</v>
      </c>
      <c r="G1" s="18">
        <v>1398</v>
      </c>
      <c r="H1" s="23"/>
    </row>
    <row r="2" spans="1:8" ht="20.25" thickBot="1">
      <c r="A2" s="17"/>
      <c r="B2" s="17"/>
      <c r="C2" s="17"/>
      <c r="D2" s="17"/>
      <c r="E2" s="17"/>
      <c r="F2" s="17"/>
      <c r="G2" s="175" t="s">
        <v>17</v>
      </c>
      <c r="H2" s="175"/>
    </row>
    <row r="3" spans="1:8" ht="24" thickBot="1">
      <c r="A3" s="5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ht="23.25">
      <c r="A4" s="7" t="s">
        <v>8</v>
      </c>
      <c r="B4" s="8">
        <v>199429.069</v>
      </c>
      <c r="C4" s="8">
        <v>79640.84100000001</v>
      </c>
      <c r="D4" s="8">
        <v>15510.942</v>
      </c>
      <c r="E4" s="8">
        <v>48472.165000000015</v>
      </c>
      <c r="F4" s="8">
        <v>38010.667</v>
      </c>
      <c r="G4" s="8">
        <v>14497.787999999997</v>
      </c>
      <c r="H4" s="9">
        <f aca="true" t="shared" si="0" ref="H4:H9">SUM(B4:G4)</f>
        <v>395561.47200000007</v>
      </c>
    </row>
    <row r="5" spans="1:8" ht="23.25">
      <c r="A5" s="7" t="s">
        <v>9</v>
      </c>
      <c r="B5" s="8">
        <v>203140.09199999998</v>
      </c>
      <c r="C5" s="8">
        <v>92358.87199999997</v>
      </c>
      <c r="D5" s="8">
        <v>137672.891</v>
      </c>
      <c r="E5" s="8">
        <v>66207.04899999994</v>
      </c>
      <c r="F5" s="8">
        <v>39212.54599999997</v>
      </c>
      <c r="G5" s="8">
        <v>18004.801000000007</v>
      </c>
      <c r="H5" s="9">
        <f>SUM(B5:G5)</f>
        <v>556596.2509999998</v>
      </c>
    </row>
    <row r="6" spans="1:8" ht="24" thickBot="1">
      <c r="A6" s="7" t="s">
        <v>10</v>
      </c>
      <c r="B6" s="8">
        <v>251854.01400000008</v>
      </c>
      <c r="C6" s="8">
        <v>113088.39600000001</v>
      </c>
      <c r="D6" s="8">
        <v>143479.55500000002</v>
      </c>
      <c r="E6" s="8">
        <v>60272.83200000001</v>
      </c>
      <c r="F6" s="8">
        <v>46257.514000000025</v>
      </c>
      <c r="G6" s="8">
        <v>11594.212000000003</v>
      </c>
      <c r="H6" s="9">
        <f>SUM(B6:G6)</f>
        <v>626546.5230000003</v>
      </c>
    </row>
    <row r="7" spans="1:8" ht="24" thickBot="1">
      <c r="A7" s="7" t="s">
        <v>11</v>
      </c>
      <c r="B7" s="2">
        <v>242734.01300000004</v>
      </c>
      <c r="C7" s="2">
        <v>115763.37800000008</v>
      </c>
      <c r="D7" s="2">
        <v>90635.25399999996</v>
      </c>
      <c r="E7" s="2">
        <v>61575.861999999994</v>
      </c>
      <c r="F7" s="2">
        <v>46103.895000000004</v>
      </c>
      <c r="G7" s="3">
        <v>21931.674999999974</v>
      </c>
      <c r="H7" s="9">
        <f t="shared" si="0"/>
        <v>578744.077</v>
      </c>
    </row>
    <row r="8" spans="1:8" ht="23.25">
      <c r="A8" s="7" t="s">
        <v>12</v>
      </c>
      <c r="B8" s="8">
        <v>205912.78499999992</v>
      </c>
      <c r="C8" s="8">
        <v>101497.72399999993</v>
      </c>
      <c r="D8" s="8">
        <v>17842.44399999996</v>
      </c>
      <c r="E8" s="8">
        <v>60618.436000000016</v>
      </c>
      <c r="F8" s="8">
        <v>41041.83300000001</v>
      </c>
      <c r="G8" s="8">
        <v>36742.130000000005</v>
      </c>
      <c r="H8" s="9">
        <f t="shared" si="0"/>
        <v>463655.35199999984</v>
      </c>
    </row>
    <row r="9" spans="1:8" ht="24" thickBot="1">
      <c r="A9" s="7" t="s">
        <v>13</v>
      </c>
      <c r="B9" s="8">
        <v>300396.9779999999</v>
      </c>
      <c r="C9" s="8">
        <v>89691.04099999997</v>
      </c>
      <c r="D9" s="8">
        <v>13524.679000000004</v>
      </c>
      <c r="E9" s="8">
        <v>79730.93300000002</v>
      </c>
      <c r="F9" s="8">
        <v>41659.08599999995</v>
      </c>
      <c r="G9" s="8">
        <v>18222.251000000004</v>
      </c>
      <c r="H9" s="9">
        <f t="shared" si="0"/>
        <v>543224.9679999999</v>
      </c>
    </row>
    <row r="10" spans="1:8" ht="24" thickBot="1">
      <c r="A10" s="1" t="s">
        <v>7</v>
      </c>
      <c r="B10" s="10">
        <f>SUM(B4:B9)</f>
        <v>1403466.951</v>
      </c>
      <c r="C10" s="10">
        <f aca="true" t="shared" si="1" ref="C10:H10">SUM(C4:C9)</f>
        <v>592040.252</v>
      </c>
      <c r="D10" s="10">
        <f t="shared" si="1"/>
        <v>418665.76499999996</v>
      </c>
      <c r="E10" s="10">
        <f t="shared" si="1"/>
        <v>376877.277</v>
      </c>
      <c r="F10" s="10">
        <f t="shared" si="1"/>
        <v>252285.54099999997</v>
      </c>
      <c r="G10" s="10">
        <f t="shared" si="1"/>
        <v>120992.85699999999</v>
      </c>
      <c r="H10" s="10">
        <f t="shared" si="1"/>
        <v>3164328.643</v>
      </c>
    </row>
    <row r="11" spans="1:8" ht="22.5" customHeight="1">
      <c r="A11" s="176" t="s">
        <v>20</v>
      </c>
      <c r="B11" s="176"/>
      <c r="C11" s="176"/>
      <c r="D11" s="176"/>
      <c r="E11" s="176"/>
      <c r="F11" s="176"/>
      <c r="G11" s="176"/>
      <c r="H11" s="176"/>
    </row>
    <row r="12" spans="1:8" ht="18.75">
      <c r="A12" s="174" t="s">
        <v>61</v>
      </c>
      <c r="B12" s="174"/>
      <c r="C12" s="174"/>
      <c r="D12" s="174"/>
      <c r="E12" s="174"/>
      <c r="F12" s="174"/>
      <c r="G12" s="174"/>
      <c r="H12" s="174"/>
    </row>
    <row r="13" spans="1:8" ht="57.75" customHeight="1">
      <c r="A13" s="171" t="s">
        <v>64</v>
      </c>
      <c r="B13" s="171"/>
      <c r="C13" s="171"/>
      <c r="D13" s="171"/>
      <c r="E13" s="171"/>
      <c r="F13" s="171"/>
      <c r="G13" s="171"/>
      <c r="H13" s="171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D21"/>
  <sheetViews>
    <sheetView rightToLeft="1" zoomScalePageLayoutView="0" workbookViewId="0" topLeftCell="A1">
      <selection activeCell="F12" sqref="F12"/>
    </sheetView>
  </sheetViews>
  <sheetFormatPr defaultColWidth="9.140625" defaultRowHeight="12.75"/>
  <cols>
    <col min="1" max="1" width="19.140625" style="0" customWidth="1"/>
    <col min="2" max="2" width="32.28125" style="0" customWidth="1"/>
    <col min="3" max="3" width="31.28125" style="0" customWidth="1"/>
  </cols>
  <sheetData>
    <row r="1" spans="1:3" ht="19.5">
      <c r="A1" s="177" t="s">
        <v>109</v>
      </c>
      <c r="B1" s="177"/>
      <c r="C1" s="25"/>
    </row>
    <row r="2" spans="1:3" ht="20.25" thickBot="1">
      <c r="A2" s="17" t="s">
        <v>38</v>
      </c>
      <c r="B2" s="21">
        <v>1398</v>
      </c>
      <c r="C2" s="22" t="s">
        <v>21</v>
      </c>
    </row>
    <row r="3" spans="1:3" ht="24" thickBot="1">
      <c r="A3" s="5" t="s">
        <v>34</v>
      </c>
      <c r="B3" s="4" t="s">
        <v>35</v>
      </c>
      <c r="C3" s="6" t="s">
        <v>36</v>
      </c>
    </row>
    <row r="4" spans="1:4" ht="23.25">
      <c r="A4" s="7" t="s">
        <v>22</v>
      </c>
      <c r="B4" s="142">
        <v>448.2667230000001</v>
      </c>
      <c r="C4" s="142">
        <v>478.818118</v>
      </c>
      <c r="D4" s="156"/>
    </row>
    <row r="5" spans="1:4" ht="23.25">
      <c r="A5" s="11" t="s">
        <v>23</v>
      </c>
      <c r="B5" s="142">
        <v>563.172447</v>
      </c>
      <c r="C5" s="142">
        <v>595.73279</v>
      </c>
      <c r="D5" s="156"/>
    </row>
    <row r="6" spans="1:4" ht="23.25">
      <c r="A6" s="11" t="s">
        <v>24</v>
      </c>
      <c r="B6" s="142">
        <v>679.2060750000002</v>
      </c>
      <c r="C6" s="142">
        <v>697.8614709999999</v>
      </c>
      <c r="D6" s="156"/>
    </row>
    <row r="7" spans="1:4" ht="23.25">
      <c r="A7" s="11" t="s">
        <v>25</v>
      </c>
      <c r="B7" s="142">
        <v>736.6956790400001</v>
      </c>
      <c r="C7" s="142">
        <v>746.889016</v>
      </c>
      <c r="D7" s="156"/>
    </row>
    <row r="8" spans="1:4" ht="23.25">
      <c r="A8" s="11" t="s">
        <v>26</v>
      </c>
      <c r="B8" s="142">
        <v>737.9966349999999</v>
      </c>
      <c r="C8" s="142">
        <v>771</v>
      </c>
      <c r="D8" s="156"/>
    </row>
    <row r="9" spans="1:4" ht="23.25">
      <c r="A9" s="12" t="s">
        <v>27</v>
      </c>
      <c r="B9" s="142">
        <v>715.858734</v>
      </c>
      <c r="C9" s="142">
        <v>769.96627715</v>
      </c>
      <c r="D9" s="156"/>
    </row>
    <row r="10" spans="1:4" ht="23.25">
      <c r="A10" s="12" t="s">
        <v>28</v>
      </c>
      <c r="B10" s="142">
        <v>605.8340000000001</v>
      </c>
      <c r="C10" s="142">
        <v>623.8973110000002</v>
      </c>
      <c r="D10" s="156"/>
    </row>
    <row r="11" spans="1:4" ht="23.25">
      <c r="A11" s="12" t="s">
        <v>29</v>
      </c>
      <c r="B11" s="146">
        <v>481.85871460000004</v>
      </c>
      <c r="C11" s="146">
        <v>513.75166</v>
      </c>
      <c r="D11" s="156"/>
    </row>
    <row r="12" spans="1:4" ht="23.25">
      <c r="A12" s="12" t="s">
        <v>30</v>
      </c>
      <c r="B12" s="146">
        <v>496.7558570000002</v>
      </c>
      <c r="C12" s="146">
        <v>518.9567840000001</v>
      </c>
      <c r="D12" s="156"/>
    </row>
    <row r="13" spans="1:4" ht="23.25">
      <c r="A13" s="12" t="s">
        <v>95</v>
      </c>
      <c r="B13" s="146">
        <v>495.7757690000001</v>
      </c>
      <c r="C13" s="146">
        <v>523.1432609999998</v>
      </c>
      <c r="D13" s="156"/>
    </row>
    <row r="14" spans="1:4" ht="23.25">
      <c r="A14" s="12" t="s">
        <v>32</v>
      </c>
      <c r="B14" s="146">
        <v>497.7672380000002</v>
      </c>
      <c r="C14" s="146">
        <v>519.7539210000001</v>
      </c>
      <c r="D14" s="156"/>
    </row>
    <row r="15" spans="1:4" ht="24" thickBot="1">
      <c r="A15" s="12" t="s">
        <v>33</v>
      </c>
      <c r="B15" s="155">
        <v>486.09020600000014</v>
      </c>
      <c r="C15" s="147">
        <v>512.596189</v>
      </c>
      <c r="D15" s="156"/>
    </row>
    <row r="16" spans="1:3" ht="24" thickBot="1">
      <c r="A16" s="1" t="s">
        <v>37</v>
      </c>
      <c r="B16" s="143">
        <f>MAX(B4:B15)</f>
        <v>737.9966349999999</v>
      </c>
      <c r="C16" s="143">
        <f>MAX(C4:C15)</f>
        <v>771</v>
      </c>
    </row>
    <row r="18" spans="1:3" ht="39" customHeight="1">
      <c r="A18" s="179" t="s">
        <v>40</v>
      </c>
      <c r="B18" s="178"/>
      <c r="C18" s="178"/>
    </row>
    <row r="19" spans="1:3" ht="42" customHeight="1">
      <c r="A19" s="178" t="s">
        <v>39</v>
      </c>
      <c r="B19" s="178"/>
      <c r="C19" s="178"/>
    </row>
    <row r="20" spans="1:3" ht="60.75" customHeight="1">
      <c r="A20" s="179" t="s">
        <v>41</v>
      </c>
      <c r="B20" s="178"/>
      <c r="C20" s="178"/>
    </row>
    <row r="21" spans="1:3" ht="43.5" customHeight="1">
      <c r="A21" s="178" t="s">
        <v>62</v>
      </c>
      <c r="B21" s="178"/>
      <c r="C21" s="178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zoomScalePageLayoutView="0" workbookViewId="0" topLeftCell="A1">
      <selection activeCell="A17" sqref="A17:J17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140625" style="0" customWidth="1"/>
    <col min="4" max="4" width="12.28125" style="0" customWidth="1"/>
    <col min="5" max="8" width="8.140625" style="0" customWidth="1"/>
    <col min="9" max="9" width="12.28125" style="0" customWidth="1"/>
    <col min="10" max="11" width="11.8515625" style="0" customWidth="1"/>
    <col min="18" max="18" width="9.421875" style="0" bestFit="1" customWidth="1"/>
  </cols>
  <sheetData>
    <row r="1" spans="1:19" ht="21.75" thickBot="1">
      <c r="A1" s="204" t="s">
        <v>49</v>
      </c>
      <c r="B1" s="204"/>
      <c r="C1" s="204"/>
      <c r="D1" s="204"/>
      <c r="E1" s="204"/>
      <c r="F1" s="204"/>
      <c r="G1" s="204"/>
      <c r="H1" s="192"/>
      <c r="I1" s="192"/>
      <c r="J1" s="54" t="s">
        <v>119</v>
      </c>
      <c r="K1" s="20"/>
      <c r="L1" s="183" t="s">
        <v>90</v>
      </c>
      <c r="M1" s="183"/>
      <c r="N1" s="183"/>
      <c r="O1" s="183"/>
      <c r="P1" s="183"/>
      <c r="Q1" s="183"/>
      <c r="R1" s="183"/>
      <c r="S1" s="40"/>
    </row>
    <row r="2" spans="1:19" ht="24" customHeight="1" thickBot="1">
      <c r="A2" s="197" t="s">
        <v>42</v>
      </c>
      <c r="B2" s="199" t="s">
        <v>43</v>
      </c>
      <c r="C2" s="200"/>
      <c r="D2" s="201"/>
      <c r="E2" s="199" t="s">
        <v>48</v>
      </c>
      <c r="F2" s="200"/>
      <c r="G2" s="202"/>
      <c r="H2" s="193" t="s">
        <v>46</v>
      </c>
      <c r="I2" s="194"/>
      <c r="J2" s="195" t="s">
        <v>112</v>
      </c>
      <c r="K2" s="96"/>
      <c r="L2" s="180" t="s">
        <v>42</v>
      </c>
      <c r="M2" s="184" t="s">
        <v>46</v>
      </c>
      <c r="N2" s="185"/>
      <c r="O2" s="185"/>
      <c r="P2" s="185"/>
      <c r="Q2" s="185"/>
      <c r="R2" s="186"/>
      <c r="S2" s="41"/>
    </row>
    <row r="3" spans="1:18" ht="38.25" customHeight="1" thickBot="1">
      <c r="A3" s="198"/>
      <c r="B3" s="97" t="s">
        <v>44</v>
      </c>
      <c r="C3" s="97" t="s">
        <v>45</v>
      </c>
      <c r="D3" s="97" t="s">
        <v>7</v>
      </c>
      <c r="E3" s="97" t="s">
        <v>44</v>
      </c>
      <c r="F3" s="97" t="s">
        <v>45</v>
      </c>
      <c r="G3" s="98" t="s">
        <v>7</v>
      </c>
      <c r="H3" s="99" t="s">
        <v>88</v>
      </c>
      <c r="I3" s="100" t="s">
        <v>89</v>
      </c>
      <c r="J3" s="196"/>
      <c r="K3" s="96"/>
      <c r="L3" s="181"/>
      <c r="M3" s="187" t="s">
        <v>47</v>
      </c>
      <c r="N3" s="188"/>
      <c r="O3" s="189"/>
      <c r="P3" s="190" t="s">
        <v>65</v>
      </c>
      <c r="Q3" s="190"/>
      <c r="R3" s="191"/>
    </row>
    <row r="4" spans="1:18" ht="30" customHeight="1" thickBot="1">
      <c r="A4" s="55" t="s">
        <v>22</v>
      </c>
      <c r="B4" s="151">
        <v>11559.31949908579</v>
      </c>
      <c r="C4" s="161">
        <v>122.30919999999999</v>
      </c>
      <c r="D4" s="138">
        <f>+C4+B4</f>
        <v>11681.62869908579</v>
      </c>
      <c r="E4" s="151">
        <v>6531.6277114093955</v>
      </c>
      <c r="F4" s="151">
        <v>390.9269000000001</v>
      </c>
      <c r="G4" s="140">
        <f>+F4+E4</f>
        <v>6922.554611409396</v>
      </c>
      <c r="H4" s="102">
        <f>M5+N5</f>
        <v>17344</v>
      </c>
      <c r="I4" s="160">
        <f>+P5+Q5</f>
        <v>2099.448</v>
      </c>
      <c r="J4" s="103">
        <v>185473</v>
      </c>
      <c r="K4" s="96"/>
      <c r="L4" s="182"/>
      <c r="M4" s="104" t="s">
        <v>44</v>
      </c>
      <c r="N4" s="105" t="s">
        <v>66</v>
      </c>
      <c r="O4" s="106" t="s">
        <v>67</v>
      </c>
      <c r="P4" s="107" t="s">
        <v>44</v>
      </c>
      <c r="Q4" s="108" t="s">
        <v>45</v>
      </c>
      <c r="R4" s="109" t="s">
        <v>67</v>
      </c>
    </row>
    <row r="5" spans="1:18" ht="24" thickBot="1">
      <c r="A5" s="56" t="s">
        <v>23</v>
      </c>
      <c r="B5" s="101">
        <v>11560.81949908579</v>
      </c>
      <c r="C5" s="151">
        <v>122.30919999999999</v>
      </c>
      <c r="D5" s="139">
        <f aca="true" t="shared" si="0" ref="D5:D14">+C5+B5</f>
        <v>11683.12869908579</v>
      </c>
      <c r="E5" s="151">
        <v>6533.727711409396</v>
      </c>
      <c r="F5" s="151">
        <v>390.9269000000001</v>
      </c>
      <c r="G5" s="141">
        <f>+F5+E5</f>
        <v>6924.654611409396</v>
      </c>
      <c r="H5" s="111">
        <f>+M6+N6</f>
        <v>17363</v>
      </c>
      <c r="I5" s="94">
        <f>+P6+Q6</f>
        <v>2102.693</v>
      </c>
      <c r="J5" s="112">
        <v>185473</v>
      </c>
      <c r="K5" s="113"/>
      <c r="L5" s="114" t="s">
        <v>22</v>
      </c>
      <c r="M5" s="115">
        <v>16877</v>
      </c>
      <c r="N5" s="116">
        <v>467</v>
      </c>
      <c r="O5" s="117">
        <f>+N5+M5</f>
        <v>17344</v>
      </c>
      <c r="P5" s="152">
        <v>1776.408</v>
      </c>
      <c r="Q5" s="153">
        <v>323.04</v>
      </c>
      <c r="R5" s="131">
        <f>+Q5+P5</f>
        <v>2099.448</v>
      </c>
    </row>
    <row r="6" spans="1:18" ht="24" thickBot="1">
      <c r="A6" s="56" t="s">
        <v>24</v>
      </c>
      <c r="B6" s="101">
        <v>11563.16949908579</v>
      </c>
      <c r="C6" s="101">
        <v>122.30919999999999</v>
      </c>
      <c r="D6" s="139">
        <f t="shared" si="0"/>
        <v>11685.47869908579</v>
      </c>
      <c r="E6" s="101">
        <v>6533.727711409396</v>
      </c>
      <c r="F6" s="101">
        <v>390.9509000000001</v>
      </c>
      <c r="G6" s="141">
        <f aca="true" t="shared" si="1" ref="G6:G15">+F6+E6</f>
        <v>6924.678611409396</v>
      </c>
      <c r="H6" s="111">
        <f aca="true" t="shared" si="2" ref="H6:H14">+M7+N7</f>
        <v>17380</v>
      </c>
      <c r="I6" s="94">
        <f aca="true" t="shared" si="3" ref="I6:I14">+P7+Q7</f>
        <v>2103.293</v>
      </c>
      <c r="J6" s="112">
        <v>185473</v>
      </c>
      <c r="K6" s="113"/>
      <c r="L6" s="118" t="s">
        <v>23</v>
      </c>
      <c r="M6" s="115">
        <v>16896</v>
      </c>
      <c r="N6" s="115">
        <v>467</v>
      </c>
      <c r="O6" s="120">
        <f aca="true" t="shared" si="4" ref="O6:O16">+N6+M6</f>
        <v>17363</v>
      </c>
      <c r="P6" s="152">
        <v>1779.653</v>
      </c>
      <c r="Q6" s="153">
        <v>323.04</v>
      </c>
      <c r="R6" s="93">
        <f>+Q6+P6</f>
        <v>2102.693</v>
      </c>
    </row>
    <row r="7" spans="1:18" ht="24" thickBot="1">
      <c r="A7" s="56" t="s">
        <v>25</v>
      </c>
      <c r="B7" s="101">
        <v>11576.697054641345</v>
      </c>
      <c r="C7" s="101">
        <v>122.42419999999998</v>
      </c>
      <c r="D7" s="139">
        <f t="shared" si="0"/>
        <v>11699.121254641344</v>
      </c>
      <c r="E7" s="101">
        <v>6533.9605008830795</v>
      </c>
      <c r="F7" s="101">
        <v>391.2069000000001</v>
      </c>
      <c r="G7" s="141">
        <f>+F7+E7</f>
        <v>6925.16740088308</v>
      </c>
      <c r="H7" s="111">
        <f t="shared" si="2"/>
        <v>17446</v>
      </c>
      <c r="I7" s="94">
        <f t="shared" si="3"/>
        <v>2106.608</v>
      </c>
      <c r="J7" s="112">
        <v>185473</v>
      </c>
      <c r="K7" s="113"/>
      <c r="L7" s="118" t="s">
        <v>24</v>
      </c>
      <c r="M7" s="115">
        <v>16913</v>
      </c>
      <c r="N7" s="115">
        <v>467</v>
      </c>
      <c r="O7" s="120">
        <f t="shared" si="4"/>
        <v>17380</v>
      </c>
      <c r="P7" s="115">
        <v>1780.253</v>
      </c>
      <c r="Q7" s="116">
        <v>323.04</v>
      </c>
      <c r="R7" s="93">
        <f aca="true" t="shared" si="5" ref="R7:R16">+Q7+P7</f>
        <v>2103.293</v>
      </c>
    </row>
    <row r="8" spans="1:18" ht="24" thickBot="1">
      <c r="A8" s="56" t="s">
        <v>26</v>
      </c>
      <c r="B8" s="101">
        <v>11580.847054641346</v>
      </c>
      <c r="C8" s="101">
        <v>122.4342</v>
      </c>
      <c r="D8" s="139">
        <f t="shared" si="0"/>
        <v>11703.281254641346</v>
      </c>
      <c r="E8" s="101">
        <v>6536.20250088308</v>
      </c>
      <c r="F8" s="101">
        <v>391.2309000000001</v>
      </c>
      <c r="G8" s="141">
        <f t="shared" si="1"/>
        <v>6927.43340088308</v>
      </c>
      <c r="H8" s="111">
        <f>+M9+N9</f>
        <v>17473</v>
      </c>
      <c r="I8" s="94">
        <f>+P9+Q9</f>
        <v>2107.928</v>
      </c>
      <c r="J8" s="112">
        <v>185667</v>
      </c>
      <c r="K8" s="113"/>
      <c r="L8" s="118" t="s">
        <v>25</v>
      </c>
      <c r="M8" s="115">
        <v>16978</v>
      </c>
      <c r="N8" s="115">
        <v>468</v>
      </c>
      <c r="O8" s="120">
        <f t="shared" si="4"/>
        <v>17446</v>
      </c>
      <c r="P8" s="115">
        <v>1782.768</v>
      </c>
      <c r="Q8" s="116">
        <v>323.84</v>
      </c>
      <c r="R8" s="93">
        <f t="shared" si="5"/>
        <v>2106.608</v>
      </c>
    </row>
    <row r="9" spans="1:18" ht="24" thickBot="1">
      <c r="A9" s="58" t="s">
        <v>27</v>
      </c>
      <c r="B9" s="101">
        <v>11593.025054641344</v>
      </c>
      <c r="C9" s="101">
        <v>122.63419999999999</v>
      </c>
      <c r="D9" s="139">
        <f t="shared" si="0"/>
        <v>11715.659254641345</v>
      </c>
      <c r="E9" s="101">
        <v>6538.244711409396</v>
      </c>
      <c r="F9" s="101">
        <v>391.2309000000001</v>
      </c>
      <c r="G9" s="141">
        <f t="shared" si="1"/>
        <v>6929.475611409396</v>
      </c>
      <c r="H9" s="111">
        <f t="shared" si="2"/>
        <v>17506</v>
      </c>
      <c r="I9" s="94">
        <f t="shared" si="3"/>
        <v>2110.598</v>
      </c>
      <c r="J9" s="57">
        <v>185692</v>
      </c>
      <c r="K9" s="30"/>
      <c r="L9" s="13" t="s">
        <v>26</v>
      </c>
      <c r="M9" s="115">
        <v>17005</v>
      </c>
      <c r="N9" s="115">
        <v>468</v>
      </c>
      <c r="O9" s="29">
        <f t="shared" si="4"/>
        <v>17473</v>
      </c>
      <c r="P9" s="115">
        <v>1784.088</v>
      </c>
      <c r="Q9" s="116">
        <v>323.84</v>
      </c>
      <c r="R9" s="93">
        <f t="shared" si="5"/>
        <v>2107.928</v>
      </c>
    </row>
    <row r="10" spans="1:18" ht="24" thickBot="1">
      <c r="A10" s="58" t="s">
        <v>28</v>
      </c>
      <c r="B10" s="101">
        <v>11595.220054641344</v>
      </c>
      <c r="C10" s="101">
        <v>122.63419999999999</v>
      </c>
      <c r="D10" s="139">
        <f t="shared" si="0"/>
        <v>11717.854254641345</v>
      </c>
      <c r="E10" s="101">
        <v>6538.548711409396</v>
      </c>
      <c r="F10" s="101">
        <v>391.2309000000001</v>
      </c>
      <c r="G10" s="141">
        <f t="shared" si="1"/>
        <v>6929.779611409396</v>
      </c>
      <c r="H10" s="111">
        <f t="shared" si="2"/>
        <v>17526</v>
      </c>
      <c r="I10" s="94">
        <f t="shared" si="3"/>
        <v>2112.358</v>
      </c>
      <c r="J10" s="57">
        <v>185733</v>
      </c>
      <c r="K10" s="30"/>
      <c r="L10" s="14" t="s">
        <v>27</v>
      </c>
      <c r="M10" s="115">
        <v>17038</v>
      </c>
      <c r="N10" s="115">
        <v>468</v>
      </c>
      <c r="O10" s="29">
        <f t="shared" si="4"/>
        <v>17506</v>
      </c>
      <c r="P10" s="115">
        <v>1786.758</v>
      </c>
      <c r="Q10" s="116">
        <v>323.84</v>
      </c>
      <c r="R10" s="93">
        <f t="shared" si="5"/>
        <v>2110.598</v>
      </c>
    </row>
    <row r="11" spans="1:18" ht="24" thickBot="1">
      <c r="A11" s="58" t="s">
        <v>29</v>
      </c>
      <c r="B11" s="101">
        <v>11604.970054641346</v>
      </c>
      <c r="C11" s="101">
        <v>122.63419999999999</v>
      </c>
      <c r="D11" s="139">
        <f t="shared" si="0"/>
        <v>11727.604254641346</v>
      </c>
      <c r="E11" s="151">
        <v>6542.108711409395</v>
      </c>
      <c r="F11" s="151">
        <v>391.2309000000001</v>
      </c>
      <c r="G11" s="141">
        <f t="shared" si="1"/>
        <v>6933.339611409396</v>
      </c>
      <c r="H11" s="111">
        <f t="shared" si="2"/>
        <v>17561</v>
      </c>
      <c r="I11" s="94">
        <f t="shared" si="3"/>
        <v>2115.2980000000002</v>
      </c>
      <c r="J11" s="57">
        <v>185775</v>
      </c>
      <c r="K11" s="30"/>
      <c r="L11" s="14" t="s">
        <v>28</v>
      </c>
      <c r="M11" s="115">
        <v>17058</v>
      </c>
      <c r="N11" s="115">
        <v>468</v>
      </c>
      <c r="O11" s="29">
        <f t="shared" si="4"/>
        <v>17526</v>
      </c>
      <c r="P11" s="115">
        <v>1788.518</v>
      </c>
      <c r="Q11" s="116">
        <v>323.84</v>
      </c>
      <c r="R11" s="93">
        <f t="shared" si="5"/>
        <v>2112.358</v>
      </c>
    </row>
    <row r="12" spans="1:18" ht="24" thickBot="1">
      <c r="A12" s="58" t="s">
        <v>30</v>
      </c>
      <c r="B12" s="101">
        <v>11622.172499085791</v>
      </c>
      <c r="C12" s="101">
        <v>122.9982</v>
      </c>
      <c r="D12" s="139">
        <f>C12+B12</f>
        <v>11745.170699085791</v>
      </c>
      <c r="E12" s="101">
        <v>6546.276711409396</v>
      </c>
      <c r="F12" s="101">
        <v>391.2879000000001</v>
      </c>
      <c r="G12" s="141">
        <f t="shared" si="1"/>
        <v>6937.564611409396</v>
      </c>
      <c r="H12" s="111">
        <f>+M13+N13</f>
        <v>17623</v>
      </c>
      <c r="I12" s="94">
        <f t="shared" si="3"/>
        <v>2121.108</v>
      </c>
      <c r="J12" s="57">
        <v>185874</v>
      </c>
      <c r="K12" s="30"/>
      <c r="L12" s="14" t="s">
        <v>29</v>
      </c>
      <c r="M12" s="115">
        <v>17093</v>
      </c>
      <c r="N12" s="115">
        <v>468</v>
      </c>
      <c r="O12" s="29">
        <f t="shared" si="4"/>
        <v>17561</v>
      </c>
      <c r="P12" s="152">
        <v>1791.458</v>
      </c>
      <c r="Q12" s="153">
        <v>323.84</v>
      </c>
      <c r="R12" s="93">
        <f t="shared" si="5"/>
        <v>2115.2980000000002</v>
      </c>
    </row>
    <row r="13" spans="1:18" ht="24" thickBot="1">
      <c r="A13" s="58" t="s">
        <v>31</v>
      </c>
      <c r="B13" s="101">
        <v>11672.39449908579</v>
      </c>
      <c r="C13" s="101">
        <v>123.2662</v>
      </c>
      <c r="D13" s="139">
        <f t="shared" si="0"/>
        <v>11795.66069908579</v>
      </c>
      <c r="E13" s="110">
        <v>6601.716711409395</v>
      </c>
      <c r="F13" s="95">
        <v>393.36190000000016</v>
      </c>
      <c r="G13" s="141">
        <f t="shared" si="1"/>
        <v>6995.078611409395</v>
      </c>
      <c r="H13" s="111">
        <f>+M14+N14</f>
        <v>17660</v>
      </c>
      <c r="I13" s="94">
        <f t="shared" si="3"/>
        <v>2126.303</v>
      </c>
      <c r="J13" s="57">
        <v>187180</v>
      </c>
      <c r="K13" s="30"/>
      <c r="L13" s="14" t="s">
        <v>30</v>
      </c>
      <c r="M13" s="115">
        <v>17155</v>
      </c>
      <c r="N13" s="115">
        <v>468</v>
      </c>
      <c r="O13" s="29">
        <f>+N13+M13</f>
        <v>17623</v>
      </c>
      <c r="P13" s="115">
        <v>1797.268</v>
      </c>
      <c r="Q13" s="116">
        <v>323.84</v>
      </c>
      <c r="R13" s="93">
        <f t="shared" si="5"/>
        <v>2121.108</v>
      </c>
    </row>
    <row r="14" spans="1:18" ht="24" thickBot="1">
      <c r="A14" s="58" t="s">
        <v>32</v>
      </c>
      <c r="B14" s="101">
        <v>11673.982499085789</v>
      </c>
      <c r="C14" s="101">
        <v>123.2662</v>
      </c>
      <c r="D14" s="139">
        <f t="shared" si="0"/>
        <v>11797.248699085789</v>
      </c>
      <c r="E14" s="130">
        <v>6601.716711409395</v>
      </c>
      <c r="F14" s="129">
        <v>393.36190000000016</v>
      </c>
      <c r="G14" s="141">
        <f t="shared" si="1"/>
        <v>6995.078611409395</v>
      </c>
      <c r="H14" s="111">
        <f t="shared" si="2"/>
        <v>17685</v>
      </c>
      <c r="I14" s="94">
        <f t="shared" si="3"/>
        <v>2128.953</v>
      </c>
      <c r="J14" s="57">
        <v>187391</v>
      </c>
      <c r="K14" s="30"/>
      <c r="L14" s="14" t="s">
        <v>31</v>
      </c>
      <c r="M14" s="115">
        <v>17192</v>
      </c>
      <c r="N14" s="115">
        <v>468</v>
      </c>
      <c r="O14" s="29">
        <f>+N14+M14</f>
        <v>17660</v>
      </c>
      <c r="P14" s="119">
        <v>1802.463</v>
      </c>
      <c r="Q14" s="121">
        <v>323.84</v>
      </c>
      <c r="R14" s="93">
        <f t="shared" si="5"/>
        <v>2126.303</v>
      </c>
    </row>
    <row r="15" spans="1:18" ht="24" thickBot="1">
      <c r="A15" s="59" t="s">
        <v>33</v>
      </c>
      <c r="B15" s="101">
        <v>11720.151499085789</v>
      </c>
      <c r="C15" s="101">
        <v>123.57920000000001</v>
      </c>
      <c r="D15" s="139">
        <f>+C15+B15</f>
        <v>11843.730699085789</v>
      </c>
      <c r="E15" s="130">
        <v>6624.824711409395</v>
      </c>
      <c r="F15" s="129">
        <v>397.03890000000007</v>
      </c>
      <c r="G15" s="141">
        <f t="shared" si="1"/>
        <v>7021.863611409395</v>
      </c>
      <c r="H15" s="111">
        <f>+M16+N16</f>
        <v>17856</v>
      </c>
      <c r="I15" s="94">
        <f>+P16+Q16</f>
        <v>2145.273</v>
      </c>
      <c r="J15" s="60">
        <v>188987</v>
      </c>
      <c r="K15" s="30"/>
      <c r="L15" s="14" t="s">
        <v>32</v>
      </c>
      <c r="M15" s="115">
        <v>17217</v>
      </c>
      <c r="N15" s="115">
        <v>468</v>
      </c>
      <c r="O15" s="29">
        <f t="shared" si="4"/>
        <v>17685</v>
      </c>
      <c r="P15" s="119">
        <v>1805.113</v>
      </c>
      <c r="Q15" s="121">
        <v>323.84</v>
      </c>
      <c r="R15" s="93">
        <f t="shared" si="5"/>
        <v>2128.953</v>
      </c>
    </row>
    <row r="16" spans="11:18" ht="24" thickBot="1">
      <c r="K16" s="30"/>
      <c r="L16" s="15" t="s">
        <v>33</v>
      </c>
      <c r="M16" s="115">
        <v>17390</v>
      </c>
      <c r="N16" s="115">
        <v>466</v>
      </c>
      <c r="O16" s="29">
        <f t="shared" si="4"/>
        <v>17856</v>
      </c>
      <c r="P16" s="127">
        <v>1822.463</v>
      </c>
      <c r="Q16" s="128">
        <v>322.81</v>
      </c>
      <c r="R16" s="137">
        <f t="shared" si="5"/>
        <v>2145.273</v>
      </c>
    </row>
    <row r="17" spans="1:10" ht="60.75" customHeight="1">
      <c r="A17" s="205" t="s">
        <v>50</v>
      </c>
      <c r="B17" s="205"/>
      <c r="C17" s="205"/>
      <c r="D17" s="205"/>
      <c r="E17" s="205"/>
      <c r="F17" s="205"/>
      <c r="G17" s="205"/>
      <c r="H17" s="205"/>
      <c r="I17" s="205"/>
      <c r="J17" s="205"/>
    </row>
    <row r="18" spans="1:15" ht="40.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7"/>
      <c r="O18" s="92"/>
    </row>
  </sheetData>
  <sheetProtection/>
  <mergeCells count="14">
    <mergeCell ref="A2:A3"/>
    <mergeCell ref="B2:D2"/>
    <mergeCell ref="E2:G2"/>
    <mergeCell ref="A18:J18"/>
    <mergeCell ref="A1:G1"/>
    <mergeCell ref="A17:J17"/>
    <mergeCell ref="L2:L4"/>
    <mergeCell ref="L1:R1"/>
    <mergeCell ref="M2:R2"/>
    <mergeCell ref="M3:O3"/>
    <mergeCell ref="P3:R3"/>
    <mergeCell ref="H1:I1"/>
    <mergeCell ref="H2:I2"/>
    <mergeCell ref="J2:J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19"/>
  <sheetViews>
    <sheetView rightToLeft="1" zoomScale="69" zoomScaleNormal="69" zoomScalePageLayoutView="0" workbookViewId="0" topLeftCell="A1">
      <selection activeCell="I24" sqref="I24"/>
    </sheetView>
  </sheetViews>
  <sheetFormatPr defaultColWidth="9.140625" defaultRowHeight="12.75"/>
  <cols>
    <col min="1" max="1" width="12.57421875" style="16" customWidth="1"/>
    <col min="2" max="2" width="10.28125" style="16" customWidth="1"/>
    <col min="3" max="3" width="12.140625" style="16" customWidth="1"/>
    <col min="4" max="4" width="31.8515625" style="16" customWidth="1"/>
    <col min="5" max="5" width="22.7109375" style="16" customWidth="1"/>
    <col min="6" max="6" width="12.421875" style="16" customWidth="1"/>
    <col min="7" max="9" width="10.57421875" style="16" customWidth="1"/>
    <col min="10" max="10" width="13.7109375" style="16" customWidth="1"/>
    <col min="11" max="11" width="21.140625" style="16" customWidth="1"/>
    <col min="12" max="13" width="9.140625" style="16" customWidth="1"/>
    <col min="14" max="14" width="28.00390625" style="16" customWidth="1"/>
    <col min="15" max="15" width="29.00390625" style="16" customWidth="1"/>
    <col min="16" max="16" width="10.7109375" style="16" customWidth="1"/>
    <col min="17" max="19" width="9.140625" style="16" customWidth="1"/>
    <col min="20" max="20" width="12.57421875" style="16" customWidth="1"/>
    <col min="21" max="21" width="9.140625" style="16" customWidth="1"/>
    <col min="22" max="22" width="10.57421875" style="16" customWidth="1"/>
    <col min="23" max="16384" width="9.140625" style="16" customWidth="1"/>
  </cols>
  <sheetData>
    <row r="1" spans="1:21" ht="18" thickBot="1">
      <c r="A1" s="214" t="s">
        <v>53</v>
      </c>
      <c r="B1" s="214"/>
      <c r="C1" s="214"/>
      <c r="D1" s="214"/>
      <c r="E1" s="26"/>
      <c r="F1" s="31" t="s">
        <v>38</v>
      </c>
      <c r="G1" s="19">
        <v>1398</v>
      </c>
      <c r="H1" s="18"/>
      <c r="I1" s="38" t="s">
        <v>82</v>
      </c>
      <c r="J1" s="38"/>
      <c r="K1" s="38"/>
      <c r="L1" s="38"/>
      <c r="M1" s="38"/>
      <c r="N1" s="38"/>
      <c r="O1" s="38"/>
      <c r="P1" s="38"/>
      <c r="Q1" s="38"/>
      <c r="R1" s="38"/>
      <c r="S1" s="19"/>
      <c r="T1" s="19"/>
      <c r="U1" s="19"/>
    </row>
    <row r="2" spans="1:18" ht="23.25" customHeight="1" thickBot="1">
      <c r="A2" s="223" t="s">
        <v>34</v>
      </c>
      <c r="B2" s="225" t="s">
        <v>51</v>
      </c>
      <c r="C2" s="225" t="s">
        <v>52</v>
      </c>
      <c r="D2" s="217" t="s">
        <v>54</v>
      </c>
      <c r="E2" s="217" t="s">
        <v>55</v>
      </c>
      <c r="F2" s="225" t="s">
        <v>46</v>
      </c>
      <c r="G2" s="226"/>
      <c r="H2" s="30"/>
      <c r="I2" s="38" t="s">
        <v>81</v>
      </c>
      <c r="J2" s="37"/>
      <c r="K2" s="39"/>
      <c r="L2" s="37"/>
      <c r="M2" s="37"/>
      <c r="N2" s="37"/>
      <c r="O2" s="37"/>
      <c r="P2" s="37"/>
      <c r="Q2" s="37"/>
      <c r="R2" s="37"/>
    </row>
    <row r="3" spans="1:8" ht="55.5" customHeight="1" thickBot="1">
      <c r="A3" s="224"/>
      <c r="B3" s="227"/>
      <c r="C3" s="227"/>
      <c r="D3" s="218"/>
      <c r="E3" s="218"/>
      <c r="F3" s="33" t="s">
        <v>56</v>
      </c>
      <c r="G3" s="28" t="s">
        <v>47</v>
      </c>
      <c r="H3" s="30"/>
    </row>
    <row r="4" spans="1:27" ht="26.25" thickBot="1">
      <c r="A4" s="61" t="s">
        <v>22</v>
      </c>
      <c r="B4" s="69">
        <v>0</v>
      </c>
      <c r="C4" s="69">
        <v>0</v>
      </c>
      <c r="D4" s="69">
        <v>0</v>
      </c>
      <c r="E4" s="69">
        <v>0</v>
      </c>
      <c r="F4" s="69">
        <v>0</v>
      </c>
      <c r="G4" s="69">
        <v>0</v>
      </c>
      <c r="I4" s="62"/>
      <c r="J4" s="63" t="s">
        <v>84</v>
      </c>
      <c r="K4" s="220" t="s">
        <v>113</v>
      </c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64"/>
      <c r="W4" s="65" t="s">
        <v>69</v>
      </c>
      <c r="AA4" s="32"/>
    </row>
    <row r="5" spans="1:23" ht="24.75" thickBot="1">
      <c r="A5" s="34" t="s">
        <v>23</v>
      </c>
      <c r="B5" s="69">
        <v>0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I5" s="228" t="s">
        <v>87</v>
      </c>
      <c r="J5" s="206" t="s">
        <v>83</v>
      </c>
      <c r="K5" s="212" t="s">
        <v>76</v>
      </c>
      <c r="L5" s="206" t="s">
        <v>75</v>
      </c>
      <c r="M5" s="206" t="s">
        <v>74</v>
      </c>
      <c r="N5" s="212" t="s">
        <v>73</v>
      </c>
      <c r="O5" s="212" t="s">
        <v>68</v>
      </c>
      <c r="P5" s="212" t="s">
        <v>91</v>
      </c>
      <c r="Q5" s="206" t="s">
        <v>52</v>
      </c>
      <c r="R5" s="210" t="s">
        <v>85</v>
      </c>
      <c r="S5" s="211"/>
      <c r="T5" s="210" t="s">
        <v>72</v>
      </c>
      <c r="U5" s="211"/>
      <c r="V5" s="208" t="s">
        <v>70</v>
      </c>
      <c r="W5" s="206" t="s">
        <v>71</v>
      </c>
    </row>
    <row r="6" spans="1:23" ht="24.75" customHeight="1" thickBot="1">
      <c r="A6" s="34" t="s">
        <v>24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I6" s="229"/>
      <c r="J6" s="207"/>
      <c r="K6" s="213"/>
      <c r="L6" s="207"/>
      <c r="M6" s="207"/>
      <c r="N6" s="213"/>
      <c r="O6" s="213"/>
      <c r="P6" s="213"/>
      <c r="Q6" s="207"/>
      <c r="R6" s="66" t="s">
        <v>77</v>
      </c>
      <c r="S6" s="67" t="s">
        <v>78</v>
      </c>
      <c r="T6" s="68" t="s">
        <v>86</v>
      </c>
      <c r="U6" s="68" t="s">
        <v>47</v>
      </c>
      <c r="V6" s="209"/>
      <c r="W6" s="207"/>
    </row>
    <row r="7" spans="1:23" ht="24.75" customHeight="1" thickBot="1">
      <c r="A7" s="34" t="s">
        <v>25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I7" s="230"/>
      <c r="J7" s="207"/>
      <c r="K7" s="213"/>
      <c r="L7" s="207"/>
      <c r="M7" s="207"/>
      <c r="N7" s="213"/>
      <c r="O7" s="213"/>
      <c r="P7" s="213"/>
      <c r="Q7" s="207"/>
      <c r="R7" s="157" t="s">
        <v>80</v>
      </c>
      <c r="S7" s="158" t="s">
        <v>80</v>
      </c>
      <c r="T7" s="157" t="s">
        <v>79</v>
      </c>
      <c r="U7" s="157"/>
      <c r="V7" s="209"/>
      <c r="W7" s="207"/>
    </row>
    <row r="8" spans="1:23" ht="24.75" customHeight="1" thickBot="1">
      <c r="A8" s="34" t="s">
        <v>26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30"/>
      <c r="I8" s="219" t="s">
        <v>67</v>
      </c>
      <c r="J8" s="219"/>
      <c r="K8" s="219"/>
      <c r="L8" s="219"/>
      <c r="M8" s="219"/>
      <c r="N8" s="219"/>
      <c r="O8" s="219"/>
      <c r="P8" s="219"/>
      <c r="Q8" s="159">
        <f>SUM(Q9:Q21)</f>
        <v>76</v>
      </c>
      <c r="R8" s="170">
        <f>SUM(R9:R21)</f>
        <v>2.399</v>
      </c>
      <c r="S8" s="170">
        <f>SUM(S9:S21)</f>
        <v>8.089</v>
      </c>
      <c r="T8" s="170">
        <f>SUM(T9:T21)</f>
        <v>300</v>
      </c>
      <c r="U8" s="170">
        <f>SUM(U9:U21)</f>
        <v>7</v>
      </c>
      <c r="V8" s="159"/>
      <c r="W8" s="159"/>
    </row>
    <row r="9" spans="1:25" ht="24.75" customHeight="1" thickBot="1">
      <c r="A9" s="34" t="s">
        <v>27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30"/>
      <c r="I9" s="167">
        <v>1</v>
      </c>
      <c r="J9" s="167"/>
      <c r="K9" s="167" t="s">
        <v>120</v>
      </c>
      <c r="L9" s="167"/>
      <c r="M9" s="167"/>
      <c r="N9" s="167" t="s">
        <v>123</v>
      </c>
      <c r="O9" s="167" t="s">
        <v>124</v>
      </c>
      <c r="P9" s="167"/>
      <c r="Q9" s="167">
        <v>9</v>
      </c>
      <c r="R9" s="167">
        <v>0.393</v>
      </c>
      <c r="S9" s="167">
        <v>2.224</v>
      </c>
      <c r="T9" s="167">
        <v>50</v>
      </c>
      <c r="U9" s="167">
        <v>1</v>
      </c>
      <c r="V9" s="167">
        <v>4</v>
      </c>
      <c r="W9" s="167">
        <v>2</v>
      </c>
      <c r="Y9" s="168"/>
    </row>
    <row r="10" spans="1:25" ht="24.75" customHeight="1" thickBot="1">
      <c r="A10" s="34" t="s">
        <v>28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30"/>
      <c r="I10" s="167">
        <v>2</v>
      </c>
      <c r="J10" s="167"/>
      <c r="K10" s="167" t="s">
        <v>121</v>
      </c>
      <c r="L10" s="167"/>
      <c r="M10" s="167"/>
      <c r="N10" s="167" t="s">
        <v>122</v>
      </c>
      <c r="O10" s="167" t="s">
        <v>125</v>
      </c>
      <c r="P10" s="167"/>
      <c r="Q10" s="167">
        <v>12</v>
      </c>
      <c r="R10" s="167">
        <v>0.17</v>
      </c>
      <c r="S10" s="167">
        <v>0.003</v>
      </c>
      <c r="T10" s="167">
        <v>25</v>
      </c>
      <c r="U10" s="167">
        <v>1</v>
      </c>
      <c r="V10" s="167">
        <v>2</v>
      </c>
      <c r="W10" s="167">
        <v>2</v>
      </c>
      <c r="Y10" s="168"/>
    </row>
    <row r="11" spans="1:25" ht="24.75" customHeight="1" thickBot="1">
      <c r="A11" s="34" t="s">
        <v>29</v>
      </c>
      <c r="B11" s="69">
        <v>2</v>
      </c>
      <c r="C11" s="69">
        <v>21</v>
      </c>
      <c r="D11" s="69">
        <v>2.2270000000000003</v>
      </c>
      <c r="E11" s="69">
        <v>0.5630000000000001</v>
      </c>
      <c r="F11" s="69">
        <v>75</v>
      </c>
      <c r="G11" s="69">
        <v>2</v>
      </c>
      <c r="H11" s="30"/>
      <c r="I11" s="167">
        <v>3</v>
      </c>
      <c r="J11" s="167"/>
      <c r="K11" s="167" t="s">
        <v>121</v>
      </c>
      <c r="L11" s="167"/>
      <c r="M11" s="167"/>
      <c r="N11" s="167" t="s">
        <v>122</v>
      </c>
      <c r="O11" s="167" t="s">
        <v>126</v>
      </c>
      <c r="P11" s="167"/>
      <c r="Q11" s="167">
        <v>4</v>
      </c>
      <c r="R11" s="167">
        <v>0.305</v>
      </c>
      <c r="S11" s="167">
        <v>0.078</v>
      </c>
      <c r="T11" s="167">
        <v>25</v>
      </c>
      <c r="U11" s="167">
        <v>1</v>
      </c>
      <c r="V11" s="167">
        <v>4</v>
      </c>
      <c r="W11" s="167">
        <v>2</v>
      </c>
      <c r="Y11" s="168"/>
    </row>
    <row r="12" spans="1:25" ht="24.75" customHeight="1" thickBot="1">
      <c r="A12" s="34" t="s">
        <v>30</v>
      </c>
      <c r="B12" s="69">
        <v>1</v>
      </c>
      <c r="C12" s="69">
        <v>4</v>
      </c>
      <c r="D12" s="69">
        <v>0.078</v>
      </c>
      <c r="E12" s="69">
        <v>0.305</v>
      </c>
      <c r="F12" s="69">
        <v>25</v>
      </c>
      <c r="G12" s="69">
        <v>1</v>
      </c>
      <c r="H12" s="30"/>
      <c r="I12" s="167">
        <v>4</v>
      </c>
      <c r="J12" s="167"/>
      <c r="K12" s="167" t="s">
        <v>127</v>
      </c>
      <c r="L12" s="167"/>
      <c r="M12" s="167"/>
      <c r="N12" s="167" t="s">
        <v>130</v>
      </c>
      <c r="O12" s="167" t="s">
        <v>128</v>
      </c>
      <c r="P12" s="167"/>
      <c r="Q12" s="167">
        <v>14</v>
      </c>
      <c r="R12" s="167">
        <v>0.3</v>
      </c>
      <c r="S12" s="167">
        <v>0</v>
      </c>
      <c r="T12" s="167">
        <v>50</v>
      </c>
      <c r="U12" s="167">
        <v>1</v>
      </c>
      <c r="V12" s="167">
        <v>4</v>
      </c>
      <c r="W12" s="167">
        <v>2</v>
      </c>
      <c r="Y12" s="168"/>
    </row>
    <row r="13" spans="1:25" ht="24.75" customHeight="1" thickBot="1">
      <c r="A13" s="34" t="s">
        <v>31</v>
      </c>
      <c r="B13" s="69">
        <v>3</v>
      </c>
      <c r="C13" s="69">
        <v>37</v>
      </c>
      <c r="D13" s="69">
        <v>5.784</v>
      </c>
      <c r="E13" s="69">
        <v>1.181</v>
      </c>
      <c r="F13" s="69">
        <v>175</v>
      </c>
      <c r="G13" s="69">
        <v>3</v>
      </c>
      <c r="H13" s="30"/>
      <c r="I13" s="167">
        <v>5</v>
      </c>
      <c r="J13" s="167"/>
      <c r="K13" s="167" t="s">
        <v>120</v>
      </c>
      <c r="L13" s="167"/>
      <c r="M13" s="167"/>
      <c r="N13" s="167" t="s">
        <v>131</v>
      </c>
      <c r="O13" s="167" t="s">
        <v>129</v>
      </c>
      <c r="P13" s="167"/>
      <c r="Q13" s="167">
        <v>8</v>
      </c>
      <c r="R13" s="167">
        <v>0.356</v>
      </c>
      <c r="S13" s="167">
        <v>0.281</v>
      </c>
      <c r="T13" s="167">
        <v>25</v>
      </c>
      <c r="U13" s="167">
        <v>1</v>
      </c>
      <c r="V13" s="167">
        <v>4</v>
      </c>
      <c r="W13" s="167">
        <v>2</v>
      </c>
      <c r="Y13" s="168"/>
    </row>
    <row r="14" spans="1:25" ht="24.75" customHeight="1" thickBot="1">
      <c r="A14" s="34" t="s">
        <v>32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30"/>
      <c r="I14" s="167">
        <v>6</v>
      </c>
      <c r="J14" s="167"/>
      <c r="K14" s="167" t="s">
        <v>121</v>
      </c>
      <c r="L14" s="167"/>
      <c r="M14" s="167"/>
      <c r="N14" s="167" t="s">
        <v>133</v>
      </c>
      <c r="O14" s="167" t="s">
        <v>132</v>
      </c>
      <c r="P14" s="167"/>
      <c r="Q14" s="167">
        <v>15</v>
      </c>
      <c r="R14" s="167">
        <v>0.525</v>
      </c>
      <c r="S14" s="167">
        <v>5.503</v>
      </c>
      <c r="T14" s="167">
        <v>100</v>
      </c>
      <c r="U14" s="167">
        <v>1</v>
      </c>
      <c r="V14" s="167">
        <v>4</v>
      </c>
      <c r="W14" s="167">
        <v>4</v>
      </c>
      <c r="Y14" s="168"/>
    </row>
    <row r="15" spans="1:25" ht="30.75" customHeight="1">
      <c r="A15" s="34" t="s">
        <v>33</v>
      </c>
      <c r="B15" s="69">
        <v>1</v>
      </c>
      <c r="C15" s="69">
        <v>14</v>
      </c>
      <c r="D15" s="69">
        <v>0</v>
      </c>
      <c r="E15" s="69">
        <v>0.35</v>
      </c>
      <c r="F15" s="69">
        <v>25</v>
      </c>
      <c r="G15" s="69">
        <v>1</v>
      </c>
      <c r="H15" s="30"/>
      <c r="I15" s="167">
        <v>7</v>
      </c>
      <c r="J15" s="167"/>
      <c r="K15" s="167" t="s">
        <v>121</v>
      </c>
      <c r="L15" s="167"/>
      <c r="M15" s="167"/>
      <c r="N15" s="167" t="s">
        <v>134</v>
      </c>
      <c r="O15" s="167" t="s">
        <v>135</v>
      </c>
      <c r="P15" s="167"/>
      <c r="Q15" s="167">
        <v>14</v>
      </c>
      <c r="R15" s="167">
        <v>0.35</v>
      </c>
      <c r="S15" s="167">
        <v>0</v>
      </c>
      <c r="T15" s="167">
        <v>25</v>
      </c>
      <c r="U15" s="167">
        <v>1</v>
      </c>
      <c r="V15" s="167">
        <v>2</v>
      </c>
      <c r="W15" s="167">
        <v>2</v>
      </c>
      <c r="Y15" s="168"/>
    </row>
    <row r="16" spans="1:7" ht="24.75" customHeight="1" thickBot="1">
      <c r="A16" s="35" t="s">
        <v>7</v>
      </c>
      <c r="B16" s="70">
        <f aca="true" t="shared" si="0" ref="B16:G16">SUM(B4:B15)</f>
        <v>7</v>
      </c>
      <c r="C16" s="70">
        <f t="shared" si="0"/>
        <v>76</v>
      </c>
      <c r="D16" s="70">
        <f t="shared" si="0"/>
        <v>8.089</v>
      </c>
      <c r="E16" s="70">
        <f t="shared" si="0"/>
        <v>2.3990000000000005</v>
      </c>
      <c r="F16" s="70">
        <f t="shared" si="0"/>
        <v>300</v>
      </c>
      <c r="G16" s="70">
        <f t="shared" si="0"/>
        <v>7</v>
      </c>
    </row>
    <row r="17" spans="1:7" ht="24.75" customHeight="1">
      <c r="A17" s="36"/>
      <c r="B17" s="36"/>
      <c r="C17" s="36"/>
      <c r="D17" s="36"/>
      <c r="E17" s="36"/>
      <c r="F17" s="36"/>
      <c r="G17" s="36"/>
    </row>
    <row r="18" spans="1:7" ht="31.5" customHeight="1">
      <c r="A18" s="215" t="s">
        <v>92</v>
      </c>
      <c r="B18" s="216"/>
      <c r="C18" s="216"/>
      <c r="D18" s="216"/>
      <c r="E18" s="216"/>
      <c r="F18" s="216"/>
      <c r="G18" s="216"/>
    </row>
    <row r="19" spans="1:7" ht="27" customHeight="1">
      <c r="A19" s="221"/>
      <c r="B19" s="222"/>
      <c r="C19" s="222"/>
      <c r="D19" s="222"/>
      <c r="E19" s="222"/>
      <c r="F19" s="222"/>
      <c r="G19" s="222"/>
    </row>
  </sheetData>
  <sheetProtection/>
  <mergeCells count="24">
    <mergeCell ref="A19:G19"/>
    <mergeCell ref="A2:A3"/>
    <mergeCell ref="F2:G2"/>
    <mergeCell ref="B2:B3"/>
    <mergeCell ref="C2:C3"/>
    <mergeCell ref="J5:J7"/>
    <mergeCell ref="I5:I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L5:L7"/>
    <mergeCell ref="V5:V7"/>
    <mergeCell ref="W5:W7"/>
    <mergeCell ref="T5:U5"/>
    <mergeCell ref="R5:S5"/>
    <mergeCell ref="Q5:Q7"/>
    <mergeCell ref="P5:P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H19"/>
  <sheetViews>
    <sheetView rightToLeft="1" zoomScalePageLayoutView="0" workbookViewId="0" topLeftCell="A1">
      <selection activeCell="G12" sqref="G12"/>
    </sheetView>
  </sheetViews>
  <sheetFormatPr defaultColWidth="9.140625" defaultRowHeight="12.75"/>
  <cols>
    <col min="1" max="1" width="17.421875" style="43" customWidth="1"/>
    <col min="2" max="2" width="16.57421875" style="43" customWidth="1"/>
    <col min="3" max="3" width="46.421875" style="43" customWidth="1"/>
    <col min="4" max="4" width="26.8515625" style="43" customWidth="1"/>
    <col min="5" max="5" width="9.140625" style="43" customWidth="1"/>
    <col min="6" max="6" width="14.00390625" style="43" bestFit="1" customWidth="1"/>
    <col min="7" max="7" width="15.00390625" style="43" bestFit="1" customWidth="1"/>
    <col min="8" max="8" width="10.00390625" style="43" bestFit="1" customWidth="1"/>
    <col min="9" max="16384" width="9.140625" style="43" customWidth="1"/>
  </cols>
  <sheetData>
    <row r="1" spans="1:4" ht="30" customHeight="1">
      <c r="A1" s="236" t="s">
        <v>110</v>
      </c>
      <c r="B1" s="236"/>
      <c r="C1" s="236"/>
      <c r="D1" s="42"/>
    </row>
    <row r="2" spans="1:4" ht="20.25" thickBot="1">
      <c r="A2" s="44"/>
      <c r="B2" s="45"/>
      <c r="C2" s="46" t="s">
        <v>114</v>
      </c>
      <c r="D2" s="47"/>
    </row>
    <row r="3" spans="1:4" ht="42.75" customHeight="1" thickBot="1">
      <c r="A3" s="48" t="s">
        <v>34</v>
      </c>
      <c r="B3" s="123" t="s">
        <v>57</v>
      </c>
      <c r="C3" s="123" t="s">
        <v>58</v>
      </c>
      <c r="D3" s="125" t="s">
        <v>59</v>
      </c>
    </row>
    <row r="4" spans="1:6" ht="23.25">
      <c r="A4" s="49" t="s">
        <v>22</v>
      </c>
      <c r="B4" s="124">
        <v>5848</v>
      </c>
      <c r="C4" s="145">
        <v>35.6</v>
      </c>
      <c r="D4" s="126">
        <v>1821.931</v>
      </c>
      <c r="F4" s="149"/>
    </row>
    <row r="5" spans="1:6" ht="23.25">
      <c r="A5" s="51" t="s">
        <v>23</v>
      </c>
      <c r="B5" s="124">
        <v>5868</v>
      </c>
      <c r="C5" s="145">
        <v>35.6</v>
      </c>
      <c r="D5" s="126">
        <v>5092.6849999999995</v>
      </c>
      <c r="F5" s="149"/>
    </row>
    <row r="6" spans="1:6" s="135" customFormat="1" ht="23.25">
      <c r="A6" s="132" t="s">
        <v>24</v>
      </c>
      <c r="B6" s="133">
        <v>5884</v>
      </c>
      <c r="C6" s="144">
        <v>35.57800815771584</v>
      </c>
      <c r="D6" s="134">
        <v>57586.377</v>
      </c>
      <c r="F6" s="150"/>
    </row>
    <row r="7" spans="1:4" s="135" customFormat="1" ht="23.25">
      <c r="A7" s="132" t="s">
        <v>25</v>
      </c>
      <c r="B7" s="133">
        <v>5904</v>
      </c>
      <c r="C7" s="144">
        <v>35.57800815771584</v>
      </c>
      <c r="D7" s="134">
        <v>70685.935</v>
      </c>
    </row>
    <row r="8" spans="1:4" s="135" customFormat="1" ht="23.25">
      <c r="A8" s="132" t="s">
        <v>26</v>
      </c>
      <c r="B8" s="133">
        <v>5934</v>
      </c>
      <c r="C8" s="144">
        <v>35.5</v>
      </c>
      <c r="D8" s="134">
        <v>72765.154</v>
      </c>
    </row>
    <row r="9" spans="1:4" s="135" customFormat="1" ht="23.25">
      <c r="A9" s="136" t="s">
        <v>27</v>
      </c>
      <c r="B9" s="133">
        <v>5951</v>
      </c>
      <c r="C9" s="144">
        <v>35.4</v>
      </c>
      <c r="D9" s="134">
        <v>61291.185</v>
      </c>
    </row>
    <row r="10" spans="1:4" s="135" customFormat="1" ht="23.25">
      <c r="A10" s="136" t="s">
        <v>28</v>
      </c>
      <c r="B10" s="133">
        <v>5972</v>
      </c>
      <c r="C10" s="165">
        <v>35.4</v>
      </c>
      <c r="D10" s="166">
        <v>59597.454</v>
      </c>
    </row>
    <row r="11" spans="1:4" s="135" customFormat="1" ht="23.25">
      <c r="A11" s="136" t="s">
        <v>29</v>
      </c>
      <c r="B11" s="133">
        <v>5979</v>
      </c>
      <c r="C11" s="133">
        <v>35.4</v>
      </c>
      <c r="D11" s="166">
        <v>22501.197</v>
      </c>
    </row>
    <row r="12" spans="1:4" s="135" customFormat="1" ht="23.25">
      <c r="A12" s="136" t="s">
        <v>30</v>
      </c>
      <c r="B12" s="133">
        <v>5985</v>
      </c>
      <c r="C12" s="133">
        <v>35.3</v>
      </c>
      <c r="D12" s="166">
        <f>'[2]amar_chah_139809_MOSHTARAKIN'!$F$27/1000</f>
        <v>6131.797</v>
      </c>
    </row>
    <row r="13" spans="1:7" ht="23.25">
      <c r="A13" s="52" t="s">
        <v>31</v>
      </c>
      <c r="B13" s="133">
        <v>5998</v>
      </c>
      <c r="C13" s="133">
        <v>35.3</v>
      </c>
      <c r="D13" s="166">
        <f>'[3]amar_chah_139810_MOSHTARAKIN'!$F$27/1000</f>
        <v>4337.085</v>
      </c>
      <c r="G13" s="149"/>
    </row>
    <row r="14" spans="1:7" ht="23.25">
      <c r="A14" s="52" t="s">
        <v>32</v>
      </c>
      <c r="B14" s="133">
        <v>6007</v>
      </c>
      <c r="C14" s="133">
        <v>35.29</v>
      </c>
      <c r="D14" s="166">
        <f>'[4]amar_chah_139811_MOSHTARAKIN'!$F$27/1000</f>
        <v>3788.385</v>
      </c>
      <c r="G14" s="169"/>
    </row>
    <row r="15" spans="1:4" ht="24" thickBot="1">
      <c r="A15" s="52" t="s">
        <v>33</v>
      </c>
      <c r="B15" s="50">
        <v>6018</v>
      </c>
      <c r="C15" s="145">
        <v>35</v>
      </c>
      <c r="D15" s="126">
        <v>1897.4299999999348</v>
      </c>
    </row>
    <row r="16" spans="1:8" ht="24" thickBot="1">
      <c r="A16" s="231" t="s">
        <v>7</v>
      </c>
      <c r="B16" s="232"/>
      <c r="C16" s="233"/>
      <c r="D16" s="122">
        <f>SUM(D4:D15)</f>
        <v>367496.615</v>
      </c>
      <c r="H16" s="154"/>
    </row>
    <row r="17" spans="1:4" ht="23.25">
      <c r="A17" s="53"/>
      <c r="B17" s="53"/>
      <c r="C17" s="53"/>
      <c r="D17" s="53"/>
    </row>
    <row r="18" spans="1:4" ht="23.25">
      <c r="A18" s="234" t="s">
        <v>93</v>
      </c>
      <c r="B18" s="234"/>
      <c r="C18" s="234"/>
      <c r="D18" s="234"/>
    </row>
    <row r="19" spans="1:4" ht="23.25">
      <c r="A19" s="235" t="s">
        <v>94</v>
      </c>
      <c r="B19" s="235"/>
      <c r="C19" s="235"/>
      <c r="D19" s="235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B672"/>
  <sheetViews>
    <sheetView rightToLeft="1" tabSelected="1" view="pageBreakPreview" zoomScaleSheetLayoutView="100" zoomScalePageLayoutView="0" workbookViewId="0" topLeftCell="B1">
      <selection activeCell="U7" sqref="U7"/>
    </sheetView>
  </sheetViews>
  <sheetFormatPr defaultColWidth="9.140625" defaultRowHeight="12.75"/>
  <cols>
    <col min="1" max="1" width="8.00390625" style="87" customWidth="1"/>
    <col min="2" max="2" width="7.28125" style="87" customWidth="1"/>
    <col min="3" max="3" width="17.8515625" style="89" customWidth="1"/>
    <col min="4" max="4" width="12.00390625" style="87" customWidth="1"/>
    <col min="5" max="5" width="8.28125" style="87" customWidth="1"/>
    <col min="6" max="6" width="8.7109375" style="87" customWidth="1"/>
    <col min="7" max="7" width="8.28125" style="87" customWidth="1"/>
    <col min="8" max="8" width="9.7109375" style="87" customWidth="1"/>
    <col min="9" max="9" width="6.7109375" style="87" customWidth="1"/>
    <col min="10" max="10" width="6.28125" style="87" customWidth="1"/>
    <col min="11" max="11" width="7.00390625" style="87" customWidth="1"/>
    <col min="12" max="12" width="4.8515625" style="87" customWidth="1"/>
    <col min="13" max="13" width="5.00390625" style="87" customWidth="1"/>
    <col min="14" max="14" width="6.28125" style="87" customWidth="1"/>
    <col min="15" max="15" width="4.8515625" style="87" customWidth="1"/>
    <col min="16" max="16" width="6.140625" style="87" customWidth="1"/>
    <col min="17" max="17" width="5.57421875" style="87" customWidth="1"/>
    <col min="18" max="18" width="7.8515625" style="87" customWidth="1"/>
    <col min="19" max="19" width="9.7109375" style="87" customWidth="1"/>
    <col min="20" max="20" width="7.140625" style="87" customWidth="1"/>
    <col min="21" max="21" width="17.7109375" style="91" customWidth="1"/>
    <col min="22" max="27" width="9.7109375" style="87" customWidth="1"/>
    <col min="28" max="16384" width="9.140625" style="87" customWidth="1"/>
  </cols>
  <sheetData>
    <row r="1" spans="1:27" s="72" customFormat="1" ht="40.5" customHeight="1" thickBot="1">
      <c r="A1" s="257" t="s">
        <v>96</v>
      </c>
      <c r="B1" s="257"/>
      <c r="C1" s="257"/>
      <c r="D1" s="257"/>
      <c r="E1" s="257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37"/>
      <c r="T1" s="237"/>
      <c r="U1" s="237"/>
      <c r="V1" s="237"/>
      <c r="W1" s="237"/>
      <c r="X1" s="237"/>
      <c r="Y1" s="237"/>
      <c r="Z1" s="237"/>
      <c r="AA1" s="237"/>
    </row>
    <row r="2" spans="1:27" s="72" customFormat="1" ht="21.75" customHeight="1">
      <c r="A2" s="238" t="s">
        <v>97</v>
      </c>
      <c r="B2" s="240" t="s">
        <v>98</v>
      </c>
      <c r="C2" s="241"/>
      <c r="D2" s="244" t="s">
        <v>116</v>
      </c>
      <c r="E2" s="246" t="s">
        <v>117</v>
      </c>
      <c r="F2" s="250" t="s">
        <v>118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2"/>
      <c r="R2" s="248" t="s">
        <v>115</v>
      </c>
      <c r="S2" s="71"/>
      <c r="T2" s="71"/>
      <c r="U2" s="71"/>
      <c r="V2" s="71"/>
      <c r="W2" s="71"/>
      <c r="X2" s="71"/>
      <c r="Y2" s="71"/>
      <c r="Z2" s="71"/>
      <c r="AA2" s="71"/>
    </row>
    <row r="3" spans="1:28" s="80" customFormat="1" ht="34.5" customHeight="1" thickBot="1">
      <c r="A3" s="239"/>
      <c r="B3" s="242"/>
      <c r="C3" s="243"/>
      <c r="D3" s="245"/>
      <c r="E3" s="247"/>
      <c r="F3" s="74" t="s">
        <v>22</v>
      </c>
      <c r="G3" s="73" t="s">
        <v>23</v>
      </c>
      <c r="H3" s="73" t="s">
        <v>24</v>
      </c>
      <c r="I3" s="73" t="s">
        <v>99</v>
      </c>
      <c r="J3" s="73" t="s">
        <v>26</v>
      </c>
      <c r="K3" s="73" t="s">
        <v>27</v>
      </c>
      <c r="L3" s="73" t="s">
        <v>28</v>
      </c>
      <c r="M3" s="73" t="s">
        <v>29</v>
      </c>
      <c r="N3" s="73" t="s">
        <v>30</v>
      </c>
      <c r="O3" s="75" t="s">
        <v>31</v>
      </c>
      <c r="P3" s="75" t="s">
        <v>100</v>
      </c>
      <c r="Q3" s="76" t="s">
        <v>33</v>
      </c>
      <c r="R3" s="249"/>
      <c r="S3" s="77"/>
      <c r="T3" s="253"/>
      <c r="U3" s="253"/>
      <c r="V3" s="78"/>
      <c r="W3" s="78"/>
      <c r="X3" s="78"/>
      <c r="Y3" s="78"/>
      <c r="Z3" s="78"/>
      <c r="AA3" s="78"/>
      <c r="AB3" s="79"/>
    </row>
    <row r="4" spans="1:28" ht="33" customHeight="1" thickBot="1">
      <c r="A4" s="254" t="s">
        <v>108</v>
      </c>
      <c r="B4" s="255" t="s">
        <v>101</v>
      </c>
      <c r="C4" s="255"/>
      <c r="D4" s="81">
        <v>52274</v>
      </c>
      <c r="E4" s="81">
        <v>0</v>
      </c>
      <c r="F4" s="82">
        <f>'[1]maskan-mehr'!D4</f>
        <v>0</v>
      </c>
      <c r="G4" s="82">
        <f>'[1]maskan-mehr'!E4</f>
        <v>0</v>
      </c>
      <c r="H4" s="82">
        <f>'[1]maskan-mehr'!F4</f>
        <v>0</v>
      </c>
      <c r="I4" s="82">
        <f>'[1]maskan-mehr'!G4</f>
        <v>0</v>
      </c>
      <c r="J4" s="82">
        <f>'[1]maskan-mehr'!H4</f>
        <v>0</v>
      </c>
      <c r="K4" s="82">
        <f>'[1]maskan-mehr'!I4</f>
        <v>0</v>
      </c>
      <c r="L4" s="82">
        <f>'[1]maskan-mehr'!J4</f>
        <v>0</v>
      </c>
      <c r="M4" s="82">
        <f>'[1]maskan-mehr'!K4</f>
        <v>0</v>
      </c>
      <c r="N4" s="82">
        <f>'[1]maskan-mehr'!L4</f>
        <v>0</v>
      </c>
      <c r="O4" s="82">
        <f>'[1]maskan-mehr'!M4</f>
        <v>0</v>
      </c>
      <c r="P4" s="82">
        <f>'[1]maskan-mehr'!N4</f>
        <v>0</v>
      </c>
      <c r="Q4" s="82">
        <f>'[1]maskan-mehr'!O4</f>
        <v>0</v>
      </c>
      <c r="R4" s="83"/>
      <c r="S4" s="262"/>
      <c r="T4" s="259"/>
      <c r="U4" s="85"/>
      <c r="V4" s="84"/>
      <c r="W4" s="84"/>
      <c r="X4" s="84"/>
      <c r="Y4" s="84"/>
      <c r="Z4" s="84"/>
      <c r="AA4" s="84"/>
      <c r="AB4" s="86"/>
    </row>
    <row r="5" spans="1:28" ht="33" customHeight="1" thickBot="1">
      <c r="A5" s="254"/>
      <c r="B5" s="256" t="s">
        <v>102</v>
      </c>
      <c r="C5" s="256"/>
      <c r="D5" s="81">
        <v>29278</v>
      </c>
      <c r="E5" s="82">
        <v>932</v>
      </c>
      <c r="F5" s="82">
        <f>'[1]maskan-mehr'!D5</f>
        <v>0</v>
      </c>
      <c r="G5" s="82">
        <f>'[1]maskan-mehr'!E5</f>
        <v>0</v>
      </c>
      <c r="H5" s="82">
        <f>'[1]maskan-mehr'!F5</f>
        <v>0</v>
      </c>
      <c r="I5" s="82">
        <f>'[1]maskan-mehr'!G5</f>
        <v>0</v>
      </c>
      <c r="J5" s="82">
        <f>'[1]maskan-mehr'!H5</f>
        <v>0</v>
      </c>
      <c r="K5" s="82">
        <f>'[1]maskan-mehr'!I5</f>
        <v>0</v>
      </c>
      <c r="L5" s="82">
        <f>'[1]maskan-mehr'!J5</f>
        <v>0</v>
      </c>
      <c r="M5" s="82">
        <f>'[1]maskan-mehr'!K5</f>
        <v>0</v>
      </c>
      <c r="N5" s="82">
        <f>'[1]maskan-mehr'!L5</f>
        <v>0</v>
      </c>
      <c r="O5" s="82">
        <f>'[1]maskan-mehr'!M5</f>
        <v>0</v>
      </c>
      <c r="P5" s="82">
        <f>'[1]maskan-mehr'!N5</f>
        <v>0</v>
      </c>
      <c r="Q5" s="82">
        <f>'[1]maskan-mehr'!O5</f>
        <v>464</v>
      </c>
      <c r="R5" s="88">
        <f aca="true" t="shared" si="0" ref="R5:R10">SUM(F5:Q5)</f>
        <v>464</v>
      </c>
      <c r="S5" s="262"/>
      <c r="T5" s="259"/>
      <c r="U5" s="85"/>
      <c r="V5" s="84"/>
      <c r="W5" s="84"/>
      <c r="X5" s="84"/>
      <c r="Y5" s="84"/>
      <c r="Z5" s="84"/>
      <c r="AA5" s="84"/>
      <c r="AB5" s="86"/>
    </row>
    <row r="6" spans="1:28" ht="33" customHeight="1" thickBot="1">
      <c r="A6" s="254"/>
      <c r="B6" s="256" t="s">
        <v>103</v>
      </c>
      <c r="C6" s="256"/>
      <c r="D6" s="82">
        <v>26400</v>
      </c>
      <c r="E6" s="82">
        <v>765</v>
      </c>
      <c r="F6" s="82">
        <f>'[1]maskan-mehr'!D6</f>
        <v>0</v>
      </c>
      <c r="G6" s="82">
        <f>'[1]maskan-mehr'!E6</f>
        <v>0</v>
      </c>
      <c r="H6" s="82">
        <f>'[1]maskan-mehr'!F6</f>
        <v>0</v>
      </c>
      <c r="I6" s="82">
        <v>103</v>
      </c>
      <c r="J6" s="82">
        <f>'[1]maskan-mehr'!H6</f>
        <v>0</v>
      </c>
      <c r="K6" s="82">
        <f>'[1]maskan-mehr'!I6</f>
        <v>0</v>
      </c>
      <c r="L6" s="82">
        <f>'[1]maskan-mehr'!J6</f>
        <v>0</v>
      </c>
      <c r="M6" s="82">
        <f>'[1]maskan-mehr'!K6</f>
        <v>0</v>
      </c>
      <c r="N6" s="82">
        <f>'[1]maskan-mehr'!L6</f>
        <v>0</v>
      </c>
      <c r="O6" s="82">
        <f>'[1]maskan-mehr'!M6</f>
        <v>0</v>
      </c>
      <c r="P6" s="82">
        <f>'[1]maskan-mehr'!N6</f>
        <v>0</v>
      </c>
      <c r="Q6" s="82">
        <f>'[1]maskan-mehr'!O6</f>
        <v>980</v>
      </c>
      <c r="R6" s="88">
        <f t="shared" si="0"/>
        <v>1083</v>
      </c>
      <c r="S6" s="262"/>
      <c r="T6" s="259"/>
      <c r="U6" s="85"/>
      <c r="V6" s="84"/>
      <c r="W6" s="84"/>
      <c r="X6" s="84"/>
      <c r="Y6" s="84"/>
      <c r="Z6" s="84"/>
      <c r="AA6" s="84"/>
      <c r="AB6" s="86"/>
    </row>
    <row r="7" spans="1:28" ht="33" customHeight="1" thickBot="1">
      <c r="A7" s="254"/>
      <c r="B7" s="256" t="s">
        <v>104</v>
      </c>
      <c r="C7" s="256"/>
      <c r="D7" s="82">
        <v>64.368</v>
      </c>
      <c r="E7" s="82">
        <v>0.416</v>
      </c>
      <c r="F7" s="82">
        <f>'[1]maskan-mehr'!D7</f>
        <v>0</v>
      </c>
      <c r="G7" s="82">
        <f>'[1]maskan-mehr'!E7</f>
        <v>0</v>
      </c>
      <c r="H7" s="82">
        <f>'[1]maskan-mehr'!F7</f>
        <v>0</v>
      </c>
      <c r="I7" s="82">
        <f>'[1]maskan-mehr'!G7</f>
        <v>0</v>
      </c>
      <c r="J7" s="82">
        <f>'[1]maskan-mehr'!H7</f>
        <v>0</v>
      </c>
      <c r="K7" s="82">
        <f>'[1]maskan-mehr'!I7</f>
        <v>0</v>
      </c>
      <c r="L7" s="82">
        <f>'[1]maskan-mehr'!J7</f>
        <v>0</v>
      </c>
      <c r="M7" s="82">
        <f>'[1]maskan-mehr'!K7</f>
        <v>0</v>
      </c>
      <c r="N7" s="82">
        <f>'[1]maskan-mehr'!L7</f>
        <v>0</v>
      </c>
      <c r="O7" s="82">
        <f>'[1]maskan-mehr'!M7</f>
        <v>0</v>
      </c>
      <c r="P7" s="82">
        <f>'[1]maskan-mehr'!N7</f>
        <v>0</v>
      </c>
      <c r="Q7" s="82">
        <f>'[1]maskan-mehr'!O7</f>
        <v>1.25</v>
      </c>
      <c r="R7" s="88">
        <f t="shared" si="0"/>
        <v>1.25</v>
      </c>
      <c r="S7" s="262"/>
      <c r="T7" s="259"/>
      <c r="U7" s="85"/>
      <c r="V7" s="84"/>
      <c r="W7" s="84"/>
      <c r="X7" s="84"/>
      <c r="Y7" s="84"/>
      <c r="Z7" s="84"/>
      <c r="AA7" s="84"/>
      <c r="AB7" s="86"/>
    </row>
    <row r="8" spans="1:28" ht="33" customHeight="1" thickBot="1">
      <c r="A8" s="254"/>
      <c r="B8" s="256" t="s">
        <v>105</v>
      </c>
      <c r="C8" s="256"/>
      <c r="D8" s="148">
        <v>106.547</v>
      </c>
      <c r="E8" s="82">
        <v>1.697</v>
      </c>
      <c r="F8" s="82">
        <f>'[1]maskan-mehr'!D8</f>
        <v>0</v>
      </c>
      <c r="G8" s="82">
        <f>'[1]maskan-mehr'!E8</f>
        <v>0</v>
      </c>
      <c r="H8" s="82">
        <f>'[1]maskan-mehr'!F8</f>
        <v>0</v>
      </c>
      <c r="I8" s="82">
        <v>0.28</v>
      </c>
      <c r="J8" s="82">
        <f>'[1]maskan-mehr'!H8</f>
        <v>0</v>
      </c>
      <c r="K8" s="82">
        <f>'[1]maskan-mehr'!I8</f>
        <v>0</v>
      </c>
      <c r="L8" s="82">
        <f>'[1]maskan-mehr'!J8</f>
        <v>0</v>
      </c>
      <c r="M8" s="82">
        <f>'[1]maskan-mehr'!K8</f>
        <v>0</v>
      </c>
      <c r="N8" s="82">
        <f>'[1]maskan-mehr'!L8</f>
        <v>0</v>
      </c>
      <c r="O8" s="82">
        <f>'[1]maskan-mehr'!M8</f>
        <v>0</v>
      </c>
      <c r="P8" s="82">
        <f>'[1]maskan-mehr'!N8</f>
        <v>0</v>
      </c>
      <c r="Q8" s="82">
        <f>'[1]maskan-mehr'!O8</f>
        <v>1.237</v>
      </c>
      <c r="R8" s="88">
        <f t="shared" si="0"/>
        <v>1.5170000000000001</v>
      </c>
      <c r="S8" s="262"/>
      <c r="T8" s="259"/>
      <c r="U8" s="85"/>
      <c r="V8" s="84"/>
      <c r="W8" s="84"/>
      <c r="X8" s="84"/>
      <c r="Y8" s="84"/>
      <c r="Z8" s="84"/>
      <c r="AA8" s="84"/>
      <c r="AB8" s="86"/>
    </row>
    <row r="9" spans="1:28" ht="33" customHeight="1" thickBot="1">
      <c r="A9" s="254"/>
      <c r="B9" s="256" t="s">
        <v>106</v>
      </c>
      <c r="C9" s="256"/>
      <c r="D9" s="148">
        <v>329</v>
      </c>
      <c r="E9" s="82">
        <v>7</v>
      </c>
      <c r="F9" s="82">
        <f>'[1]maskan-mehr'!D9</f>
        <v>0</v>
      </c>
      <c r="G9" s="82">
        <f>'[1]maskan-mehr'!E9</f>
        <v>0</v>
      </c>
      <c r="H9" s="82">
        <f>'[1]maskan-mehr'!F9</f>
        <v>0</v>
      </c>
      <c r="I9" s="82">
        <f>'[1]maskan-mehr'!G9</f>
        <v>0</v>
      </c>
      <c r="J9" s="82">
        <f>'[1]maskan-mehr'!H9</f>
        <v>0</v>
      </c>
      <c r="K9" s="82">
        <f>'[1]maskan-mehr'!I9</f>
        <v>0</v>
      </c>
      <c r="L9" s="82">
        <f>'[1]maskan-mehr'!J9</f>
        <v>0</v>
      </c>
      <c r="M9" s="82">
        <f>'[1]maskan-mehr'!K9</f>
        <v>0</v>
      </c>
      <c r="N9" s="82">
        <f>'[1]maskan-mehr'!L9</f>
        <v>0</v>
      </c>
      <c r="O9" s="82">
        <f>'[1]maskan-mehr'!M9</f>
        <v>0</v>
      </c>
      <c r="P9" s="82">
        <f>'[1]maskan-mehr'!N9</f>
        <v>0</v>
      </c>
      <c r="Q9" s="82">
        <f>'[1]maskan-mehr'!O9</f>
        <v>4</v>
      </c>
      <c r="R9" s="88">
        <f t="shared" si="0"/>
        <v>4</v>
      </c>
      <c r="S9" s="262"/>
      <c r="T9" s="259"/>
      <c r="U9" s="85"/>
      <c r="V9" s="84"/>
      <c r="W9" s="84"/>
      <c r="X9" s="84"/>
      <c r="Y9" s="84"/>
      <c r="Z9" s="84"/>
      <c r="AA9" s="84"/>
      <c r="AB9" s="86"/>
    </row>
    <row r="10" spans="1:28" ht="33" customHeight="1" thickBot="1">
      <c r="A10" s="254"/>
      <c r="B10" s="260" t="s">
        <v>107</v>
      </c>
      <c r="C10" s="261"/>
      <c r="D10" s="82">
        <v>84.74</v>
      </c>
      <c r="E10" s="82">
        <v>1.37</v>
      </c>
      <c r="F10" s="82">
        <f>'[1]maskan-mehr'!D10</f>
        <v>0</v>
      </c>
      <c r="G10" s="82">
        <f>'[1]maskan-mehr'!E10</f>
        <v>0</v>
      </c>
      <c r="H10" s="82">
        <f>'[1]maskan-mehr'!F10</f>
        <v>0</v>
      </c>
      <c r="I10" s="82">
        <f>'[1]maskan-mehr'!G10</f>
        <v>0</v>
      </c>
      <c r="J10" s="82">
        <f>'[1]maskan-mehr'!H10</f>
        <v>0</v>
      </c>
      <c r="K10" s="82">
        <f>'[1]maskan-mehr'!I10</f>
        <v>0</v>
      </c>
      <c r="L10" s="82">
        <f>'[1]maskan-mehr'!J10</f>
        <v>0</v>
      </c>
      <c r="M10" s="82">
        <f>'[1]maskan-mehr'!K10</f>
        <v>0</v>
      </c>
      <c r="N10" s="82">
        <f>'[1]maskan-mehr'!L10</f>
        <v>0</v>
      </c>
      <c r="O10" s="82">
        <f>'[1]maskan-mehr'!M10</f>
        <v>0</v>
      </c>
      <c r="P10" s="82">
        <f>'[1]maskan-mehr'!N10</f>
        <v>0</v>
      </c>
      <c r="Q10" s="82">
        <v>0.8</v>
      </c>
      <c r="R10" s="88">
        <f t="shared" si="0"/>
        <v>0.8</v>
      </c>
      <c r="S10" s="262"/>
      <c r="T10" s="84"/>
      <c r="U10" s="85"/>
      <c r="V10" s="84"/>
      <c r="W10" s="84"/>
      <c r="X10" s="84"/>
      <c r="Y10" s="84"/>
      <c r="Z10" s="84"/>
      <c r="AA10" s="84"/>
      <c r="AB10" s="86"/>
    </row>
    <row r="11" spans="20:24" ht="12.75">
      <c r="T11" s="90"/>
      <c r="U11" s="90"/>
      <c r="V11" s="90"/>
      <c r="W11" s="90"/>
      <c r="X11" s="90"/>
    </row>
    <row r="12" spans="20:24" ht="12.75">
      <c r="T12" s="90"/>
      <c r="U12" s="90"/>
      <c r="V12" s="90"/>
      <c r="W12" s="90"/>
      <c r="X12" s="90"/>
    </row>
    <row r="13" spans="20:24" ht="12.75">
      <c r="T13" s="90"/>
      <c r="U13" s="90"/>
      <c r="V13" s="90"/>
      <c r="W13" s="90"/>
      <c r="X13" s="90"/>
    </row>
    <row r="14" spans="20:24" ht="12.75">
      <c r="T14" s="90"/>
      <c r="U14" s="90"/>
      <c r="V14" s="90"/>
      <c r="W14" s="90"/>
      <c r="X14" s="90"/>
    </row>
    <row r="15" spans="20:24" ht="12.75">
      <c r="T15" s="90"/>
      <c r="U15" s="90"/>
      <c r="V15" s="90"/>
      <c r="W15" s="90"/>
      <c r="X15" s="90"/>
    </row>
    <row r="16" spans="20:24" ht="12.75">
      <c r="T16" s="90"/>
      <c r="U16" s="90"/>
      <c r="V16" s="90"/>
      <c r="W16" s="90"/>
      <c r="X16" s="90"/>
    </row>
    <row r="17" spans="20:24" ht="12.75">
      <c r="T17" s="90"/>
      <c r="U17" s="90"/>
      <c r="V17" s="90"/>
      <c r="W17" s="90"/>
      <c r="X17" s="90"/>
    </row>
    <row r="18" spans="20:24" ht="12.75">
      <c r="T18" s="90"/>
      <c r="U18" s="90"/>
      <c r="V18" s="90"/>
      <c r="W18" s="90"/>
      <c r="X18" s="90"/>
    </row>
    <row r="19" spans="20:24" ht="12.75">
      <c r="T19" s="90"/>
      <c r="U19" s="90"/>
      <c r="V19" s="90"/>
      <c r="W19" s="90"/>
      <c r="X19" s="90"/>
    </row>
    <row r="20" spans="20:24" ht="12.75">
      <c r="T20" s="90"/>
      <c r="U20" s="90"/>
      <c r="V20" s="90"/>
      <c r="W20" s="90"/>
      <c r="X20" s="90"/>
    </row>
    <row r="21" spans="20:24" ht="12.75">
      <c r="T21" s="90"/>
      <c r="U21" s="90"/>
      <c r="V21" s="90"/>
      <c r="W21" s="90"/>
      <c r="X21" s="90"/>
    </row>
    <row r="22" spans="20:24" ht="12.75">
      <c r="T22" s="90"/>
      <c r="U22" s="90"/>
      <c r="V22" s="90"/>
      <c r="W22" s="90"/>
      <c r="X22" s="90"/>
    </row>
    <row r="23" spans="20:24" ht="12.75">
      <c r="T23" s="90"/>
      <c r="U23" s="90"/>
      <c r="V23" s="90"/>
      <c r="W23" s="90"/>
      <c r="X23" s="90"/>
    </row>
    <row r="24" spans="20:24" ht="12.75">
      <c r="T24" s="90"/>
      <c r="U24" s="90"/>
      <c r="V24" s="90"/>
      <c r="W24" s="90"/>
      <c r="X24" s="90"/>
    </row>
    <row r="25" spans="20:24" ht="12.75">
      <c r="T25" s="90"/>
      <c r="U25" s="90"/>
      <c r="V25" s="90"/>
      <c r="W25" s="90"/>
      <c r="X25" s="90"/>
    </row>
    <row r="26" spans="20:24" ht="12.75">
      <c r="T26" s="90"/>
      <c r="U26" s="90"/>
      <c r="V26" s="90"/>
      <c r="W26" s="90"/>
      <c r="X26" s="90"/>
    </row>
    <row r="27" spans="20:24" ht="12.75">
      <c r="T27" s="90"/>
      <c r="U27" s="90"/>
      <c r="V27" s="90"/>
      <c r="W27" s="90"/>
      <c r="X27" s="90"/>
    </row>
    <row r="28" spans="20:24" ht="12.75">
      <c r="T28" s="90"/>
      <c r="U28" s="90"/>
      <c r="V28" s="90"/>
      <c r="W28" s="90"/>
      <c r="X28" s="90"/>
    </row>
    <row r="29" spans="20:24" ht="12.75">
      <c r="T29" s="90"/>
      <c r="U29" s="90"/>
      <c r="V29" s="90"/>
      <c r="W29" s="90"/>
      <c r="X29" s="90"/>
    </row>
    <row r="30" spans="20:24" ht="12.75">
      <c r="T30" s="90"/>
      <c r="U30" s="90"/>
      <c r="V30" s="90"/>
      <c r="W30" s="90"/>
      <c r="X30" s="90"/>
    </row>
    <row r="31" spans="20:24" ht="12.75">
      <c r="T31" s="90"/>
      <c r="U31" s="90"/>
      <c r="V31" s="90"/>
      <c r="W31" s="90"/>
      <c r="X31" s="90"/>
    </row>
    <row r="32" spans="20:24" ht="12.75">
      <c r="T32" s="90"/>
      <c r="U32" s="90"/>
      <c r="V32" s="90"/>
      <c r="W32" s="90"/>
      <c r="X32" s="90"/>
    </row>
    <row r="33" spans="20:24" ht="12.75">
      <c r="T33" s="90"/>
      <c r="U33" s="90"/>
      <c r="V33" s="90"/>
      <c r="W33" s="90"/>
      <c r="X33" s="90"/>
    </row>
    <row r="34" spans="20:24" ht="12.75">
      <c r="T34" s="90"/>
      <c r="U34" s="90"/>
      <c r="V34" s="90"/>
      <c r="W34" s="90"/>
      <c r="X34" s="90"/>
    </row>
    <row r="35" spans="20:24" ht="12.75">
      <c r="T35" s="90"/>
      <c r="U35" s="90"/>
      <c r="V35" s="90"/>
      <c r="W35" s="90"/>
      <c r="X35" s="90"/>
    </row>
    <row r="36" spans="20:24" ht="12.75">
      <c r="T36" s="90"/>
      <c r="U36" s="90"/>
      <c r="V36" s="90"/>
      <c r="W36" s="90"/>
      <c r="X36" s="90"/>
    </row>
    <row r="37" spans="20:24" ht="12.75">
      <c r="T37" s="90"/>
      <c r="U37" s="90"/>
      <c r="V37" s="90"/>
      <c r="W37" s="90"/>
      <c r="X37" s="90"/>
    </row>
    <row r="38" spans="20:24" ht="12.75">
      <c r="T38" s="90"/>
      <c r="U38" s="90"/>
      <c r="V38" s="90"/>
      <c r="W38" s="90"/>
      <c r="X38" s="90"/>
    </row>
    <row r="39" spans="20:24" ht="12.75">
      <c r="T39" s="90"/>
      <c r="U39" s="90"/>
      <c r="V39" s="90"/>
      <c r="W39" s="90"/>
      <c r="X39" s="90"/>
    </row>
    <row r="40" spans="20:24" ht="12.75">
      <c r="T40" s="90"/>
      <c r="U40" s="90"/>
      <c r="V40" s="90"/>
      <c r="W40" s="90"/>
      <c r="X40" s="90"/>
    </row>
    <row r="41" spans="20:24" ht="12.75">
      <c r="T41" s="90"/>
      <c r="U41" s="90"/>
      <c r="V41" s="90"/>
      <c r="W41" s="90"/>
      <c r="X41" s="90"/>
    </row>
    <row r="42" spans="20:24" ht="12.75">
      <c r="T42" s="90"/>
      <c r="U42" s="90"/>
      <c r="V42" s="90"/>
      <c r="W42" s="90"/>
      <c r="X42" s="90"/>
    </row>
    <row r="43" spans="20:24" ht="12.75">
      <c r="T43" s="90"/>
      <c r="U43" s="90"/>
      <c r="V43" s="90"/>
      <c r="W43" s="90"/>
      <c r="X43" s="90"/>
    </row>
    <row r="44" spans="20:24" ht="12.75">
      <c r="T44" s="90"/>
      <c r="U44" s="90"/>
      <c r="V44" s="90"/>
      <c r="W44" s="90"/>
      <c r="X44" s="90"/>
    </row>
    <row r="45" spans="20:24" ht="12.75">
      <c r="T45" s="90"/>
      <c r="U45" s="90"/>
      <c r="V45" s="90"/>
      <c r="W45" s="90"/>
      <c r="X45" s="90"/>
    </row>
    <row r="46" spans="20:24" ht="12.75">
      <c r="T46" s="90"/>
      <c r="U46" s="90"/>
      <c r="V46" s="90"/>
      <c r="W46" s="90"/>
      <c r="X46" s="90"/>
    </row>
    <row r="47" spans="20:24" ht="12.75">
      <c r="T47" s="90"/>
      <c r="U47" s="90"/>
      <c r="V47" s="90"/>
      <c r="W47" s="90"/>
      <c r="X47" s="90"/>
    </row>
    <row r="48" spans="20:24" ht="12.75">
      <c r="T48" s="90"/>
      <c r="U48" s="90"/>
      <c r="V48" s="90"/>
      <c r="W48" s="90"/>
      <c r="X48" s="90"/>
    </row>
    <row r="49" spans="20:24" ht="12.75">
      <c r="T49" s="90"/>
      <c r="U49" s="90"/>
      <c r="V49" s="90"/>
      <c r="W49" s="90"/>
      <c r="X49" s="90"/>
    </row>
    <row r="50" spans="20:24" ht="12.75">
      <c r="T50" s="90"/>
      <c r="U50" s="90"/>
      <c r="V50" s="90"/>
      <c r="W50" s="90"/>
      <c r="X50" s="90"/>
    </row>
    <row r="51" spans="20:24" ht="12.75">
      <c r="T51" s="90"/>
      <c r="U51" s="90"/>
      <c r="V51" s="90"/>
      <c r="W51" s="90"/>
      <c r="X51" s="90"/>
    </row>
    <row r="52" spans="20:24" ht="12.75">
      <c r="T52" s="90"/>
      <c r="U52" s="90"/>
      <c r="V52" s="90"/>
      <c r="W52" s="90"/>
      <c r="X52" s="90"/>
    </row>
    <row r="53" spans="20:24" ht="12.75">
      <c r="T53" s="90"/>
      <c r="U53" s="90"/>
      <c r="V53" s="90"/>
      <c r="W53" s="90"/>
      <c r="X53" s="90"/>
    </row>
    <row r="54" spans="20:24" ht="12.75">
      <c r="T54" s="90"/>
      <c r="U54" s="90"/>
      <c r="V54" s="90"/>
      <c r="W54" s="90"/>
      <c r="X54" s="90"/>
    </row>
    <row r="55" spans="20:24" ht="12.75">
      <c r="T55" s="90"/>
      <c r="U55" s="90"/>
      <c r="V55" s="90"/>
      <c r="W55" s="90"/>
      <c r="X55" s="90"/>
    </row>
    <row r="56" spans="20:24" ht="12.75">
      <c r="T56" s="90"/>
      <c r="U56" s="90"/>
      <c r="V56" s="90"/>
      <c r="W56" s="90"/>
      <c r="X56" s="90"/>
    </row>
    <row r="57" spans="20:24" ht="12.75">
      <c r="T57" s="90"/>
      <c r="U57" s="90"/>
      <c r="V57" s="90"/>
      <c r="W57" s="90"/>
      <c r="X57" s="90"/>
    </row>
    <row r="58" spans="20:24" ht="12.75">
      <c r="T58" s="90"/>
      <c r="U58" s="90"/>
      <c r="V58" s="90"/>
      <c r="W58" s="90"/>
      <c r="X58" s="90"/>
    </row>
    <row r="59" spans="20:24" ht="12.75">
      <c r="T59" s="90"/>
      <c r="U59" s="90"/>
      <c r="V59" s="90"/>
      <c r="W59" s="90"/>
      <c r="X59" s="90"/>
    </row>
    <row r="60" spans="20:24" ht="12.75">
      <c r="T60" s="90"/>
      <c r="U60" s="90"/>
      <c r="V60" s="90"/>
      <c r="W60" s="90"/>
      <c r="X60" s="90"/>
    </row>
    <row r="61" spans="20:24" ht="12.75">
      <c r="T61" s="90"/>
      <c r="U61" s="90"/>
      <c r="V61" s="90"/>
      <c r="W61" s="90"/>
      <c r="X61" s="90"/>
    </row>
    <row r="62" spans="20:24" ht="12.75">
      <c r="T62" s="90"/>
      <c r="U62" s="90"/>
      <c r="V62" s="90"/>
      <c r="W62" s="90"/>
      <c r="X62" s="90"/>
    </row>
    <row r="63" spans="20:24" ht="12.75">
      <c r="T63" s="90"/>
      <c r="U63" s="90"/>
      <c r="V63" s="90"/>
      <c r="W63" s="90"/>
      <c r="X63" s="90"/>
    </row>
    <row r="64" spans="20:24" ht="12.75">
      <c r="T64" s="90"/>
      <c r="U64" s="90"/>
      <c r="V64" s="90"/>
      <c r="W64" s="90"/>
      <c r="X64" s="90"/>
    </row>
    <row r="65" spans="20:24" ht="12.75">
      <c r="T65" s="90"/>
      <c r="U65" s="90"/>
      <c r="V65" s="90"/>
      <c r="W65" s="90"/>
      <c r="X65" s="90"/>
    </row>
    <row r="66" spans="20:24" ht="12.75">
      <c r="T66" s="90"/>
      <c r="U66" s="90"/>
      <c r="V66" s="90"/>
      <c r="W66" s="90"/>
      <c r="X66" s="90"/>
    </row>
    <row r="67" spans="20:24" ht="12.75">
      <c r="T67" s="90"/>
      <c r="U67" s="90"/>
      <c r="V67" s="90"/>
      <c r="W67" s="90"/>
      <c r="X67" s="90"/>
    </row>
    <row r="68" spans="20:24" ht="12.75">
      <c r="T68" s="90"/>
      <c r="U68" s="90"/>
      <c r="V68" s="90"/>
      <c r="W68" s="90"/>
      <c r="X68" s="90"/>
    </row>
    <row r="69" spans="20:24" ht="12.75">
      <c r="T69" s="90"/>
      <c r="U69" s="90"/>
      <c r="V69" s="90"/>
      <c r="W69" s="90"/>
      <c r="X69" s="90"/>
    </row>
    <row r="70" spans="20:24" ht="12.75">
      <c r="T70" s="90"/>
      <c r="U70" s="90"/>
      <c r="V70" s="90"/>
      <c r="W70" s="90"/>
      <c r="X70" s="90"/>
    </row>
    <row r="71" spans="20:24" ht="12.75">
      <c r="T71" s="90"/>
      <c r="U71" s="90"/>
      <c r="V71" s="90"/>
      <c r="W71" s="90"/>
      <c r="X71" s="90"/>
    </row>
    <row r="72" spans="20:24" ht="12.75">
      <c r="T72" s="90"/>
      <c r="U72" s="90"/>
      <c r="V72" s="90"/>
      <c r="W72" s="90"/>
      <c r="X72" s="90"/>
    </row>
    <row r="73" spans="20:24" ht="12.75">
      <c r="T73" s="90"/>
      <c r="U73" s="90"/>
      <c r="V73" s="90"/>
      <c r="W73" s="90"/>
      <c r="X73" s="90"/>
    </row>
    <row r="74" spans="20:24" ht="12.75">
      <c r="T74" s="90"/>
      <c r="U74" s="90"/>
      <c r="V74" s="90"/>
      <c r="W74" s="90"/>
      <c r="X74" s="90"/>
    </row>
    <row r="75" spans="20:24" ht="12.75">
      <c r="T75" s="90"/>
      <c r="U75" s="90"/>
      <c r="V75" s="90"/>
      <c r="W75" s="90"/>
      <c r="X75" s="90"/>
    </row>
    <row r="76" spans="20:24" ht="12.75">
      <c r="T76" s="90"/>
      <c r="U76" s="90"/>
      <c r="V76" s="90"/>
      <c r="W76" s="90"/>
      <c r="X76" s="90"/>
    </row>
    <row r="77" spans="20:24" ht="12.75">
      <c r="T77" s="90"/>
      <c r="U77" s="90"/>
      <c r="V77" s="90"/>
      <c r="W77" s="90"/>
      <c r="X77" s="90"/>
    </row>
    <row r="78" spans="20:24" ht="12.75">
      <c r="T78" s="90"/>
      <c r="U78" s="90"/>
      <c r="V78" s="90"/>
      <c r="W78" s="90"/>
      <c r="X78" s="90"/>
    </row>
    <row r="79" spans="20:24" ht="12.75">
      <c r="T79" s="90"/>
      <c r="U79" s="90"/>
      <c r="V79" s="90"/>
      <c r="W79" s="90"/>
      <c r="X79" s="90"/>
    </row>
    <row r="80" spans="20:24" ht="12.75">
      <c r="T80" s="90"/>
      <c r="U80" s="90"/>
      <c r="V80" s="90"/>
      <c r="W80" s="90"/>
      <c r="X80" s="90"/>
    </row>
    <row r="81" spans="20:24" ht="12.75">
      <c r="T81" s="90"/>
      <c r="U81" s="90"/>
      <c r="V81" s="90"/>
      <c r="W81" s="90"/>
      <c r="X81" s="90"/>
    </row>
    <row r="82" spans="20:24" ht="12.75">
      <c r="T82" s="90"/>
      <c r="U82" s="90"/>
      <c r="V82" s="90"/>
      <c r="W82" s="90"/>
      <c r="X82" s="90"/>
    </row>
    <row r="83" spans="20:24" ht="12.75">
      <c r="T83" s="90"/>
      <c r="U83" s="90"/>
      <c r="V83" s="90"/>
      <c r="W83" s="90"/>
      <c r="X83" s="90"/>
    </row>
    <row r="84" spans="20:24" ht="12.75">
      <c r="T84" s="90"/>
      <c r="U84" s="90"/>
      <c r="V84" s="90"/>
      <c r="W84" s="90"/>
      <c r="X84" s="90"/>
    </row>
    <row r="85" spans="20:24" ht="12.75">
      <c r="T85" s="90"/>
      <c r="U85" s="90"/>
      <c r="V85" s="90"/>
      <c r="W85" s="90"/>
      <c r="X85" s="90"/>
    </row>
    <row r="86" spans="20:24" ht="12.75">
      <c r="T86" s="90"/>
      <c r="U86" s="90"/>
      <c r="V86" s="90"/>
      <c r="W86" s="90"/>
      <c r="X86" s="90"/>
    </row>
    <row r="87" spans="20:24" ht="12.75">
      <c r="T87" s="90"/>
      <c r="U87" s="90"/>
      <c r="V87" s="90"/>
      <c r="W87" s="90"/>
      <c r="X87" s="90"/>
    </row>
    <row r="88" spans="20:24" ht="12.75">
      <c r="T88" s="90"/>
      <c r="U88" s="90"/>
      <c r="V88" s="90"/>
      <c r="W88" s="90"/>
      <c r="X88" s="90"/>
    </row>
    <row r="89" spans="20:24" ht="12.75">
      <c r="T89" s="90"/>
      <c r="U89" s="90"/>
      <c r="V89" s="90"/>
      <c r="W89" s="90"/>
      <c r="X89" s="90"/>
    </row>
    <row r="90" spans="20:24" ht="12.75">
      <c r="T90" s="90"/>
      <c r="U90" s="90"/>
      <c r="V90" s="90"/>
      <c r="W90" s="90"/>
      <c r="X90" s="90"/>
    </row>
    <row r="91" spans="20:24" ht="12.75">
      <c r="T91" s="90"/>
      <c r="U91" s="90"/>
      <c r="V91" s="90"/>
      <c r="W91" s="90"/>
      <c r="X91" s="90"/>
    </row>
    <row r="92" spans="20:24" ht="12.75">
      <c r="T92" s="90"/>
      <c r="U92" s="90"/>
      <c r="V92" s="90"/>
      <c r="W92" s="90"/>
      <c r="X92" s="90"/>
    </row>
    <row r="93" spans="20:24" ht="12.75">
      <c r="T93" s="90"/>
      <c r="U93" s="90"/>
      <c r="V93" s="90"/>
      <c r="W93" s="90"/>
      <c r="X93" s="90"/>
    </row>
    <row r="94" spans="20:24" ht="12.75">
      <c r="T94" s="90"/>
      <c r="U94" s="90"/>
      <c r="V94" s="90"/>
      <c r="W94" s="90"/>
      <c r="X94" s="90"/>
    </row>
    <row r="95" spans="20:24" ht="12.75">
      <c r="T95" s="90"/>
      <c r="U95" s="90"/>
      <c r="V95" s="90"/>
      <c r="W95" s="90"/>
      <c r="X95" s="90"/>
    </row>
    <row r="96" spans="20:24" ht="12.75">
      <c r="T96" s="90"/>
      <c r="U96" s="90"/>
      <c r="V96" s="90"/>
      <c r="W96" s="90"/>
      <c r="X96" s="90"/>
    </row>
    <row r="97" spans="20:24" ht="12.75">
      <c r="T97" s="90"/>
      <c r="U97" s="90"/>
      <c r="V97" s="90"/>
      <c r="W97" s="90"/>
      <c r="X97" s="90"/>
    </row>
    <row r="98" spans="20:24" ht="12.75">
      <c r="T98" s="90"/>
      <c r="U98" s="90"/>
      <c r="V98" s="90"/>
      <c r="W98" s="90"/>
      <c r="X98" s="90"/>
    </row>
    <row r="99" spans="20:24" ht="12.75">
      <c r="T99" s="90"/>
      <c r="U99" s="90"/>
      <c r="V99" s="90"/>
      <c r="W99" s="90"/>
      <c r="X99" s="90"/>
    </row>
    <row r="100" spans="20:24" ht="12.75">
      <c r="T100" s="90"/>
      <c r="U100" s="90"/>
      <c r="V100" s="90"/>
      <c r="W100" s="90"/>
      <c r="X100" s="90"/>
    </row>
    <row r="101" spans="20:24" ht="12.75">
      <c r="T101" s="90"/>
      <c r="U101" s="90"/>
      <c r="V101" s="90"/>
      <c r="W101" s="90"/>
      <c r="X101" s="90"/>
    </row>
    <row r="102" spans="20:24" ht="12.75">
      <c r="T102" s="90"/>
      <c r="U102" s="90"/>
      <c r="V102" s="90"/>
      <c r="W102" s="90"/>
      <c r="X102" s="90"/>
    </row>
    <row r="103" spans="20:24" ht="12.75">
      <c r="T103" s="90"/>
      <c r="U103" s="90"/>
      <c r="V103" s="90"/>
      <c r="W103" s="90"/>
      <c r="X103" s="90"/>
    </row>
    <row r="104" spans="20:24" ht="12.75">
      <c r="T104" s="90"/>
      <c r="U104" s="90"/>
      <c r="V104" s="90"/>
      <c r="W104" s="90"/>
      <c r="X104" s="90"/>
    </row>
    <row r="105" spans="20:24" ht="12.75">
      <c r="T105" s="90"/>
      <c r="U105" s="90"/>
      <c r="V105" s="90"/>
      <c r="W105" s="90"/>
      <c r="X105" s="90"/>
    </row>
    <row r="106" spans="20:24" ht="12.75">
      <c r="T106" s="90"/>
      <c r="U106" s="90"/>
      <c r="V106" s="90"/>
      <c r="W106" s="90"/>
      <c r="X106" s="90"/>
    </row>
    <row r="107" spans="20:24" ht="12.75">
      <c r="T107" s="90"/>
      <c r="U107" s="90"/>
      <c r="V107" s="90"/>
      <c r="W107" s="90"/>
      <c r="X107" s="90"/>
    </row>
    <row r="108" spans="20:24" ht="12.75">
      <c r="T108" s="90"/>
      <c r="U108" s="90"/>
      <c r="V108" s="90"/>
      <c r="W108" s="90"/>
      <c r="X108" s="90"/>
    </row>
    <row r="109" spans="20:24" ht="12.75">
      <c r="T109" s="90"/>
      <c r="U109" s="90"/>
      <c r="V109" s="90"/>
      <c r="W109" s="90"/>
      <c r="X109" s="90"/>
    </row>
    <row r="110" spans="20:24" ht="12.75">
      <c r="T110" s="90"/>
      <c r="U110" s="90"/>
      <c r="V110" s="90"/>
      <c r="W110" s="90"/>
      <c r="X110" s="90"/>
    </row>
    <row r="111" spans="20:24" ht="12.75">
      <c r="T111" s="90"/>
      <c r="U111" s="90"/>
      <c r="V111" s="90"/>
      <c r="W111" s="90"/>
      <c r="X111" s="90"/>
    </row>
    <row r="112" spans="20:24" ht="12.75">
      <c r="T112" s="90"/>
      <c r="U112" s="90"/>
      <c r="V112" s="90"/>
      <c r="W112" s="90"/>
      <c r="X112" s="90"/>
    </row>
    <row r="113" spans="20:24" ht="12.75">
      <c r="T113" s="90"/>
      <c r="U113" s="90"/>
      <c r="V113" s="90"/>
      <c r="W113" s="90"/>
      <c r="X113" s="90"/>
    </row>
    <row r="114" spans="20:24" ht="12.75">
      <c r="T114" s="90"/>
      <c r="U114" s="90"/>
      <c r="V114" s="90"/>
      <c r="W114" s="90"/>
      <c r="X114" s="90"/>
    </row>
    <row r="115" spans="20:24" ht="12.75">
      <c r="T115" s="90"/>
      <c r="U115" s="90"/>
      <c r="V115" s="90"/>
      <c r="W115" s="90"/>
      <c r="X115" s="90"/>
    </row>
    <row r="116" spans="20:24" ht="12.75">
      <c r="T116" s="90"/>
      <c r="U116" s="90"/>
      <c r="V116" s="90"/>
      <c r="W116" s="90"/>
      <c r="X116" s="90"/>
    </row>
    <row r="117" spans="20:24" ht="12.75">
      <c r="T117" s="90"/>
      <c r="U117" s="90"/>
      <c r="V117" s="90"/>
      <c r="W117" s="90"/>
      <c r="X117" s="90"/>
    </row>
    <row r="118" spans="20:24" ht="12.75">
      <c r="T118" s="90"/>
      <c r="U118" s="90"/>
      <c r="V118" s="90"/>
      <c r="W118" s="90"/>
      <c r="X118" s="90"/>
    </row>
    <row r="119" spans="20:24" ht="12.75">
      <c r="T119" s="90"/>
      <c r="U119" s="90"/>
      <c r="V119" s="90"/>
      <c r="W119" s="90"/>
      <c r="X119" s="90"/>
    </row>
    <row r="120" spans="20:24" ht="12.75">
      <c r="T120" s="90"/>
      <c r="U120" s="90"/>
      <c r="V120" s="90"/>
      <c r="W120" s="90"/>
      <c r="X120" s="90"/>
    </row>
    <row r="121" spans="20:24" ht="12.75">
      <c r="T121" s="90"/>
      <c r="U121" s="90"/>
      <c r="V121" s="90"/>
      <c r="W121" s="90"/>
      <c r="X121" s="90"/>
    </row>
    <row r="122" spans="20:24" ht="12.75">
      <c r="T122" s="90"/>
      <c r="U122" s="90"/>
      <c r="V122" s="90"/>
      <c r="W122" s="90"/>
      <c r="X122" s="90"/>
    </row>
    <row r="123" spans="20:24" ht="12.75">
      <c r="T123" s="90"/>
      <c r="U123" s="90"/>
      <c r="V123" s="90"/>
      <c r="W123" s="90"/>
      <c r="X123" s="90"/>
    </row>
    <row r="124" spans="20:24" ht="12.75">
      <c r="T124" s="90"/>
      <c r="U124" s="90"/>
      <c r="V124" s="90"/>
      <c r="W124" s="90"/>
      <c r="X124" s="90"/>
    </row>
    <row r="125" spans="20:24" ht="12.75">
      <c r="T125" s="90"/>
      <c r="U125" s="90"/>
      <c r="V125" s="90"/>
      <c r="W125" s="90"/>
      <c r="X125" s="90"/>
    </row>
    <row r="126" spans="20:24" ht="12.75">
      <c r="T126" s="90"/>
      <c r="U126" s="90"/>
      <c r="V126" s="90"/>
      <c r="W126" s="90"/>
      <c r="X126" s="90"/>
    </row>
    <row r="127" spans="20:24" ht="12.75">
      <c r="T127" s="90"/>
      <c r="U127" s="90"/>
      <c r="V127" s="90"/>
      <c r="W127" s="90"/>
      <c r="X127" s="90"/>
    </row>
    <row r="128" spans="20:24" ht="12.75">
      <c r="T128" s="90"/>
      <c r="U128" s="90"/>
      <c r="V128" s="90"/>
      <c r="W128" s="90"/>
      <c r="X128" s="90"/>
    </row>
    <row r="129" spans="20:24" ht="12.75">
      <c r="T129" s="90"/>
      <c r="U129" s="90"/>
      <c r="V129" s="90"/>
      <c r="W129" s="90"/>
      <c r="X129" s="90"/>
    </row>
    <row r="130" spans="20:24" ht="12.75">
      <c r="T130" s="90"/>
      <c r="U130" s="90"/>
      <c r="V130" s="90"/>
      <c r="W130" s="90"/>
      <c r="X130" s="90"/>
    </row>
    <row r="131" spans="20:24" ht="12.75">
      <c r="T131" s="90"/>
      <c r="U131" s="90"/>
      <c r="V131" s="90"/>
      <c r="W131" s="90"/>
      <c r="X131" s="90"/>
    </row>
    <row r="132" spans="20:24" ht="12.75">
      <c r="T132" s="90"/>
      <c r="U132" s="90"/>
      <c r="V132" s="90"/>
      <c r="W132" s="90"/>
      <c r="X132" s="90"/>
    </row>
    <row r="133" spans="20:24" ht="12.75">
      <c r="T133" s="90"/>
      <c r="U133" s="90"/>
      <c r="V133" s="90"/>
      <c r="W133" s="90"/>
      <c r="X133" s="90"/>
    </row>
    <row r="134" spans="20:24" ht="12.75">
      <c r="T134" s="90"/>
      <c r="U134" s="90"/>
      <c r="V134" s="90"/>
      <c r="W134" s="90"/>
      <c r="X134" s="90"/>
    </row>
    <row r="135" spans="20:24" ht="12.75">
      <c r="T135" s="90"/>
      <c r="U135" s="90"/>
      <c r="V135" s="90"/>
      <c r="W135" s="90"/>
      <c r="X135" s="90"/>
    </row>
    <row r="136" spans="20:24" ht="12.75">
      <c r="T136" s="90"/>
      <c r="U136" s="90"/>
      <c r="V136" s="90"/>
      <c r="W136" s="90"/>
      <c r="X136" s="90"/>
    </row>
    <row r="137" spans="20:24" ht="12.75">
      <c r="T137" s="90"/>
      <c r="U137" s="90"/>
      <c r="V137" s="90"/>
      <c r="W137" s="90"/>
      <c r="X137" s="90"/>
    </row>
    <row r="138" spans="20:24" ht="12.75">
      <c r="T138" s="90"/>
      <c r="U138" s="90"/>
      <c r="V138" s="90"/>
      <c r="W138" s="90"/>
      <c r="X138" s="90"/>
    </row>
    <row r="139" spans="20:24" ht="12.75">
      <c r="T139" s="90"/>
      <c r="U139" s="90"/>
      <c r="V139" s="90"/>
      <c r="W139" s="90"/>
      <c r="X139" s="90"/>
    </row>
    <row r="140" spans="20:24" ht="12.75">
      <c r="T140" s="90"/>
      <c r="U140" s="90"/>
      <c r="V140" s="90"/>
      <c r="W140" s="90"/>
      <c r="X140" s="90"/>
    </row>
    <row r="141" spans="20:24" ht="12.75">
      <c r="T141" s="90"/>
      <c r="U141" s="90"/>
      <c r="V141" s="90"/>
      <c r="W141" s="90"/>
      <c r="X141" s="90"/>
    </row>
    <row r="142" spans="20:24" ht="12.75">
      <c r="T142" s="90"/>
      <c r="U142" s="90"/>
      <c r="V142" s="90"/>
      <c r="W142" s="90"/>
      <c r="X142" s="90"/>
    </row>
    <row r="143" spans="20:24" ht="12.75">
      <c r="T143" s="90"/>
      <c r="U143" s="90"/>
      <c r="V143" s="90"/>
      <c r="W143" s="90"/>
      <c r="X143" s="90"/>
    </row>
    <row r="144" spans="20:24" ht="12.75">
      <c r="T144" s="90"/>
      <c r="U144" s="90"/>
      <c r="V144" s="90"/>
      <c r="W144" s="90"/>
      <c r="X144" s="90"/>
    </row>
    <row r="145" spans="20:24" ht="12.75">
      <c r="T145" s="90"/>
      <c r="U145" s="90"/>
      <c r="V145" s="90"/>
      <c r="W145" s="90"/>
      <c r="X145" s="90"/>
    </row>
    <row r="146" spans="20:24" ht="12.75">
      <c r="T146" s="90"/>
      <c r="U146" s="90"/>
      <c r="V146" s="90"/>
      <c r="W146" s="90"/>
      <c r="X146" s="90"/>
    </row>
    <row r="147" spans="20:24" ht="12.75">
      <c r="T147" s="90"/>
      <c r="U147" s="90"/>
      <c r="V147" s="90"/>
      <c r="W147" s="90"/>
      <c r="X147" s="90"/>
    </row>
    <row r="148" spans="20:24" ht="12.75">
      <c r="T148" s="90"/>
      <c r="U148" s="90"/>
      <c r="V148" s="90"/>
      <c r="W148" s="90"/>
      <c r="X148" s="90"/>
    </row>
    <row r="149" spans="20:24" ht="12.75">
      <c r="T149" s="90"/>
      <c r="U149" s="90"/>
      <c r="V149" s="90"/>
      <c r="W149" s="90"/>
      <c r="X149" s="90"/>
    </row>
    <row r="150" spans="20:24" ht="12.75">
      <c r="T150" s="90"/>
      <c r="U150" s="90"/>
      <c r="V150" s="90"/>
      <c r="W150" s="90"/>
      <c r="X150" s="90"/>
    </row>
    <row r="151" spans="20:24" ht="12.75">
      <c r="T151" s="90"/>
      <c r="U151" s="90"/>
      <c r="V151" s="90"/>
      <c r="W151" s="90"/>
      <c r="X151" s="90"/>
    </row>
    <row r="152" spans="20:24" ht="12.75">
      <c r="T152" s="90"/>
      <c r="U152" s="90"/>
      <c r="V152" s="90"/>
      <c r="W152" s="90"/>
      <c r="X152" s="90"/>
    </row>
    <row r="153" spans="20:24" ht="12.75">
      <c r="T153" s="90"/>
      <c r="U153" s="90"/>
      <c r="V153" s="90"/>
      <c r="W153" s="90"/>
      <c r="X153" s="90"/>
    </row>
    <row r="154" spans="20:24" ht="12.75">
      <c r="T154" s="90"/>
      <c r="U154" s="90"/>
      <c r="V154" s="90"/>
      <c r="W154" s="90"/>
      <c r="X154" s="90"/>
    </row>
    <row r="155" spans="20:24" ht="12.75">
      <c r="T155" s="90"/>
      <c r="U155" s="90"/>
      <c r="V155" s="90"/>
      <c r="W155" s="90"/>
      <c r="X155" s="90"/>
    </row>
    <row r="156" spans="20:24" ht="12.75">
      <c r="T156" s="90"/>
      <c r="U156" s="90"/>
      <c r="V156" s="90"/>
      <c r="W156" s="90"/>
      <c r="X156" s="90"/>
    </row>
    <row r="157" spans="20:24" ht="12.75">
      <c r="T157" s="90"/>
      <c r="U157" s="90"/>
      <c r="V157" s="90"/>
      <c r="W157" s="90"/>
      <c r="X157" s="90"/>
    </row>
    <row r="158" spans="20:24" ht="12.75">
      <c r="T158" s="90"/>
      <c r="U158" s="90"/>
      <c r="V158" s="90"/>
      <c r="W158" s="90"/>
      <c r="X158" s="90"/>
    </row>
    <row r="159" spans="20:24" ht="12.75">
      <c r="T159" s="90"/>
      <c r="U159" s="90"/>
      <c r="V159" s="90"/>
      <c r="W159" s="90"/>
      <c r="X159" s="90"/>
    </row>
    <row r="160" spans="20:24" ht="12.75">
      <c r="T160" s="90"/>
      <c r="U160" s="90"/>
      <c r="V160" s="90"/>
      <c r="W160" s="90"/>
      <c r="X160" s="90"/>
    </row>
    <row r="161" spans="20:24" ht="12.75">
      <c r="T161" s="90"/>
      <c r="U161" s="90"/>
      <c r="V161" s="90"/>
      <c r="W161" s="90"/>
      <c r="X161" s="90"/>
    </row>
    <row r="162" spans="20:24" ht="12.75">
      <c r="T162" s="90"/>
      <c r="U162" s="90"/>
      <c r="V162" s="90"/>
      <c r="W162" s="90"/>
      <c r="X162" s="90"/>
    </row>
    <row r="163" spans="20:24" ht="12.75">
      <c r="T163" s="90"/>
      <c r="U163" s="90"/>
      <c r="V163" s="90"/>
      <c r="W163" s="90"/>
      <c r="X163" s="90"/>
    </row>
    <row r="164" spans="20:24" ht="12.75">
      <c r="T164" s="90"/>
      <c r="U164" s="90"/>
      <c r="V164" s="90"/>
      <c r="W164" s="90"/>
      <c r="X164" s="90"/>
    </row>
    <row r="165" spans="20:24" ht="12.75">
      <c r="T165" s="90"/>
      <c r="U165" s="90"/>
      <c r="V165" s="90"/>
      <c r="W165" s="90"/>
      <c r="X165" s="90"/>
    </row>
    <row r="166" spans="20:24" ht="12.75">
      <c r="T166" s="90"/>
      <c r="U166" s="90"/>
      <c r="V166" s="90"/>
      <c r="W166" s="90"/>
      <c r="X166" s="90"/>
    </row>
    <row r="167" spans="20:24" ht="12.75">
      <c r="T167" s="90"/>
      <c r="U167" s="90"/>
      <c r="V167" s="90"/>
      <c r="W167" s="90"/>
      <c r="X167" s="90"/>
    </row>
    <row r="168" spans="20:24" ht="12.75">
      <c r="T168" s="90"/>
      <c r="U168" s="90"/>
      <c r="V168" s="90"/>
      <c r="W168" s="90"/>
      <c r="X168" s="90"/>
    </row>
    <row r="169" spans="20:24" ht="12.75">
      <c r="T169" s="90"/>
      <c r="U169" s="90"/>
      <c r="V169" s="90"/>
      <c r="W169" s="90"/>
      <c r="X169" s="90"/>
    </row>
    <row r="170" spans="20:24" ht="12.75">
      <c r="T170" s="90"/>
      <c r="U170" s="90"/>
      <c r="V170" s="90"/>
      <c r="W170" s="90"/>
      <c r="X170" s="90"/>
    </row>
    <row r="171" spans="20:24" ht="12.75">
      <c r="T171" s="90"/>
      <c r="U171" s="90"/>
      <c r="V171" s="90"/>
      <c r="W171" s="90"/>
      <c r="X171" s="90"/>
    </row>
    <row r="172" spans="20:24" ht="12.75">
      <c r="T172" s="90"/>
      <c r="U172" s="90"/>
      <c r="V172" s="90"/>
      <c r="W172" s="90"/>
      <c r="X172" s="90"/>
    </row>
    <row r="173" spans="20:24" ht="12.75">
      <c r="T173" s="90"/>
      <c r="U173" s="90"/>
      <c r="V173" s="90"/>
      <c r="W173" s="90"/>
      <c r="X173" s="90"/>
    </row>
    <row r="174" spans="20:24" ht="12.75">
      <c r="T174" s="90"/>
      <c r="U174" s="90"/>
      <c r="V174" s="90"/>
      <c r="W174" s="90"/>
      <c r="X174" s="90"/>
    </row>
    <row r="175" spans="20:24" ht="12.75">
      <c r="T175" s="90"/>
      <c r="U175" s="90"/>
      <c r="V175" s="90"/>
      <c r="W175" s="90"/>
      <c r="X175" s="90"/>
    </row>
    <row r="176" spans="20:24" ht="12.75">
      <c r="T176" s="90"/>
      <c r="U176" s="90"/>
      <c r="V176" s="90"/>
      <c r="W176" s="90"/>
      <c r="X176" s="90"/>
    </row>
    <row r="177" spans="20:24" ht="12.75">
      <c r="T177" s="90"/>
      <c r="U177" s="90"/>
      <c r="V177" s="90"/>
      <c r="W177" s="90"/>
      <c r="X177" s="90"/>
    </row>
    <row r="178" spans="20:24" ht="12.75">
      <c r="T178" s="90"/>
      <c r="U178" s="90"/>
      <c r="V178" s="90"/>
      <c r="W178" s="90"/>
      <c r="X178" s="90"/>
    </row>
    <row r="179" spans="20:24" ht="12.75">
      <c r="T179" s="90"/>
      <c r="U179" s="90"/>
      <c r="V179" s="90"/>
      <c r="W179" s="90"/>
      <c r="X179" s="90"/>
    </row>
    <row r="180" spans="20:24" ht="12.75">
      <c r="T180" s="90"/>
      <c r="U180" s="90"/>
      <c r="V180" s="90"/>
      <c r="W180" s="90"/>
      <c r="X180" s="90"/>
    </row>
    <row r="181" spans="20:24" ht="12.75">
      <c r="T181" s="90"/>
      <c r="U181" s="90"/>
      <c r="V181" s="90"/>
      <c r="W181" s="90"/>
      <c r="X181" s="90"/>
    </row>
    <row r="182" spans="20:24" ht="12.75">
      <c r="T182" s="90"/>
      <c r="U182" s="90"/>
      <c r="V182" s="90"/>
      <c r="W182" s="90"/>
      <c r="X182" s="90"/>
    </row>
    <row r="183" spans="20:24" ht="12.75">
      <c r="T183" s="90"/>
      <c r="U183" s="90"/>
      <c r="V183" s="90"/>
      <c r="W183" s="90"/>
      <c r="X183" s="90"/>
    </row>
    <row r="184" spans="20:24" ht="12.75">
      <c r="T184" s="90"/>
      <c r="U184" s="90"/>
      <c r="V184" s="90"/>
      <c r="W184" s="90"/>
      <c r="X184" s="90"/>
    </row>
    <row r="185" spans="20:24" ht="12.75">
      <c r="T185" s="90"/>
      <c r="U185" s="90"/>
      <c r="V185" s="90"/>
      <c r="W185" s="90"/>
      <c r="X185" s="90"/>
    </row>
    <row r="186" spans="20:24" ht="12.75">
      <c r="T186" s="90"/>
      <c r="U186" s="90"/>
      <c r="V186" s="90"/>
      <c r="W186" s="90"/>
      <c r="X186" s="90"/>
    </row>
    <row r="187" spans="20:24" ht="12.75">
      <c r="T187" s="90"/>
      <c r="U187" s="90"/>
      <c r="V187" s="90"/>
      <c r="W187" s="90"/>
      <c r="X187" s="90"/>
    </row>
    <row r="188" spans="20:24" ht="12.75">
      <c r="T188" s="90"/>
      <c r="U188" s="90"/>
      <c r="V188" s="90"/>
      <c r="W188" s="90"/>
      <c r="X188" s="90"/>
    </row>
    <row r="189" spans="20:24" ht="12.75">
      <c r="T189" s="90"/>
      <c r="U189" s="90"/>
      <c r="V189" s="90"/>
      <c r="W189" s="90"/>
      <c r="X189" s="90"/>
    </row>
    <row r="190" spans="20:24" ht="12.75">
      <c r="T190" s="90"/>
      <c r="U190" s="90"/>
      <c r="V190" s="90"/>
      <c r="W190" s="90"/>
      <c r="X190" s="90"/>
    </row>
    <row r="191" spans="20:24" ht="12.75">
      <c r="T191" s="90"/>
      <c r="U191" s="90"/>
      <c r="V191" s="90"/>
      <c r="W191" s="90"/>
      <c r="X191" s="90"/>
    </row>
    <row r="192" spans="20:24" ht="12.75">
      <c r="T192" s="90"/>
      <c r="U192" s="90"/>
      <c r="V192" s="90"/>
      <c r="W192" s="90"/>
      <c r="X192" s="90"/>
    </row>
    <row r="193" spans="20:24" ht="12.75">
      <c r="T193" s="90"/>
      <c r="U193" s="90"/>
      <c r="V193" s="90"/>
      <c r="W193" s="90"/>
      <c r="X193" s="90"/>
    </row>
    <row r="194" spans="20:24" ht="12.75">
      <c r="T194" s="90"/>
      <c r="U194" s="90"/>
      <c r="V194" s="90"/>
      <c r="W194" s="90"/>
      <c r="X194" s="90"/>
    </row>
    <row r="195" spans="20:24" ht="12.75">
      <c r="T195" s="90"/>
      <c r="U195" s="90"/>
      <c r="V195" s="90"/>
      <c r="W195" s="90"/>
      <c r="X195" s="90"/>
    </row>
    <row r="196" spans="20:24" ht="12.75">
      <c r="T196" s="90"/>
      <c r="U196" s="90"/>
      <c r="V196" s="90"/>
      <c r="W196" s="90"/>
      <c r="X196" s="90"/>
    </row>
    <row r="197" spans="20:24" ht="12.75">
      <c r="T197" s="90"/>
      <c r="U197" s="90"/>
      <c r="V197" s="90"/>
      <c r="W197" s="90"/>
      <c r="X197" s="90"/>
    </row>
    <row r="198" spans="20:24" ht="12.75">
      <c r="T198" s="90"/>
      <c r="U198" s="90"/>
      <c r="V198" s="90"/>
      <c r="W198" s="90"/>
      <c r="X198" s="90"/>
    </row>
    <row r="199" spans="20:24" ht="12.75">
      <c r="T199" s="90"/>
      <c r="U199" s="90"/>
      <c r="V199" s="90"/>
      <c r="W199" s="90"/>
      <c r="X199" s="90"/>
    </row>
    <row r="200" spans="20:24" ht="12.75">
      <c r="T200" s="90"/>
      <c r="U200" s="90"/>
      <c r="V200" s="90"/>
      <c r="W200" s="90"/>
      <c r="X200" s="90"/>
    </row>
    <row r="201" spans="20:24" ht="12.75">
      <c r="T201" s="90"/>
      <c r="U201" s="90"/>
      <c r="V201" s="90"/>
      <c r="W201" s="90"/>
      <c r="X201" s="90"/>
    </row>
    <row r="202" spans="20:24" ht="12.75">
      <c r="T202" s="90"/>
      <c r="U202" s="90"/>
      <c r="V202" s="90"/>
      <c r="W202" s="90"/>
      <c r="X202" s="90"/>
    </row>
    <row r="203" spans="20:24" ht="12.75">
      <c r="T203" s="90"/>
      <c r="U203" s="90"/>
      <c r="V203" s="90"/>
      <c r="W203" s="90"/>
      <c r="X203" s="90"/>
    </row>
    <row r="204" spans="20:24" ht="12.75">
      <c r="T204" s="90"/>
      <c r="U204" s="90"/>
      <c r="V204" s="90"/>
      <c r="W204" s="90"/>
      <c r="X204" s="90"/>
    </row>
    <row r="205" spans="20:24" ht="12.75">
      <c r="T205" s="90"/>
      <c r="U205" s="90"/>
      <c r="V205" s="90"/>
      <c r="W205" s="90"/>
      <c r="X205" s="90"/>
    </row>
    <row r="206" spans="20:24" ht="12.75">
      <c r="T206" s="90"/>
      <c r="U206" s="90"/>
      <c r="V206" s="90"/>
      <c r="W206" s="90"/>
      <c r="X206" s="90"/>
    </row>
    <row r="207" spans="20:24" ht="12.75">
      <c r="T207" s="90"/>
      <c r="U207" s="90"/>
      <c r="V207" s="90"/>
      <c r="W207" s="90"/>
      <c r="X207" s="90"/>
    </row>
    <row r="208" spans="20:24" ht="12.75">
      <c r="T208" s="90"/>
      <c r="U208" s="90"/>
      <c r="V208" s="90"/>
      <c r="W208" s="90"/>
      <c r="X208" s="90"/>
    </row>
    <row r="209" spans="20:24" ht="12.75">
      <c r="T209" s="90"/>
      <c r="U209" s="90"/>
      <c r="V209" s="90"/>
      <c r="W209" s="90"/>
      <c r="X209" s="90"/>
    </row>
    <row r="210" spans="20:24" ht="12.75">
      <c r="T210" s="90"/>
      <c r="U210" s="90"/>
      <c r="V210" s="90"/>
      <c r="W210" s="90"/>
      <c r="X210" s="90"/>
    </row>
    <row r="211" spans="20:24" ht="12.75">
      <c r="T211" s="90"/>
      <c r="U211" s="90"/>
      <c r="V211" s="90"/>
      <c r="W211" s="90"/>
      <c r="X211" s="90"/>
    </row>
    <row r="212" spans="20:24" ht="12.75">
      <c r="T212" s="90"/>
      <c r="U212" s="90"/>
      <c r="V212" s="90"/>
      <c r="W212" s="90"/>
      <c r="X212" s="90"/>
    </row>
    <row r="213" spans="20:24" ht="12.75">
      <c r="T213" s="90"/>
      <c r="U213" s="90"/>
      <c r="V213" s="90"/>
      <c r="W213" s="90"/>
      <c r="X213" s="90"/>
    </row>
    <row r="214" spans="20:24" ht="12.75">
      <c r="T214" s="90"/>
      <c r="U214" s="90"/>
      <c r="V214" s="90"/>
      <c r="W214" s="90"/>
      <c r="X214" s="90"/>
    </row>
    <row r="215" spans="20:24" ht="12.75">
      <c r="T215" s="90"/>
      <c r="U215" s="90"/>
      <c r="V215" s="90"/>
      <c r="W215" s="90"/>
      <c r="X215" s="90"/>
    </row>
    <row r="216" spans="20:24" ht="12.75">
      <c r="T216" s="90"/>
      <c r="U216" s="90"/>
      <c r="V216" s="90"/>
      <c r="W216" s="90"/>
      <c r="X216" s="90"/>
    </row>
    <row r="217" spans="20:24" ht="12.75">
      <c r="T217" s="90"/>
      <c r="U217" s="90"/>
      <c r="V217" s="90"/>
      <c r="W217" s="90"/>
      <c r="X217" s="90"/>
    </row>
    <row r="218" spans="20:24" ht="12.75">
      <c r="T218" s="90"/>
      <c r="U218" s="90"/>
      <c r="V218" s="90"/>
      <c r="W218" s="90"/>
      <c r="X218" s="90"/>
    </row>
    <row r="219" spans="20:24" ht="12.75">
      <c r="T219" s="90"/>
      <c r="U219" s="90"/>
      <c r="V219" s="90"/>
      <c r="W219" s="90"/>
      <c r="X219" s="90"/>
    </row>
    <row r="220" spans="20:24" ht="12.75">
      <c r="T220" s="90"/>
      <c r="U220" s="90"/>
      <c r="V220" s="90"/>
      <c r="W220" s="90"/>
      <c r="X220" s="90"/>
    </row>
    <row r="221" spans="20:24" ht="12.75">
      <c r="T221" s="90"/>
      <c r="U221" s="90"/>
      <c r="V221" s="90"/>
      <c r="W221" s="90"/>
      <c r="X221" s="90"/>
    </row>
    <row r="222" spans="20:24" ht="12.75">
      <c r="T222" s="90"/>
      <c r="U222" s="90"/>
      <c r="V222" s="90"/>
      <c r="W222" s="90"/>
      <c r="X222" s="90"/>
    </row>
    <row r="223" spans="20:24" ht="12.75">
      <c r="T223" s="90"/>
      <c r="U223" s="90"/>
      <c r="V223" s="90"/>
      <c r="W223" s="90"/>
      <c r="X223" s="90"/>
    </row>
    <row r="224" spans="20:24" ht="12.75">
      <c r="T224" s="90"/>
      <c r="U224" s="90"/>
      <c r="V224" s="90"/>
      <c r="W224" s="90"/>
      <c r="X224" s="90"/>
    </row>
    <row r="225" spans="20:24" ht="12.75">
      <c r="T225" s="90"/>
      <c r="U225" s="90"/>
      <c r="V225" s="90"/>
      <c r="W225" s="90"/>
      <c r="X225" s="90"/>
    </row>
    <row r="226" spans="20:24" ht="12.75">
      <c r="T226" s="90"/>
      <c r="U226" s="90"/>
      <c r="V226" s="90"/>
      <c r="W226" s="90"/>
      <c r="X226" s="90"/>
    </row>
    <row r="227" spans="20:24" ht="12.75">
      <c r="T227" s="90"/>
      <c r="U227" s="90"/>
      <c r="V227" s="90"/>
      <c r="W227" s="90"/>
      <c r="X227" s="90"/>
    </row>
    <row r="228" spans="20:24" ht="12.75">
      <c r="T228" s="90"/>
      <c r="U228" s="90"/>
      <c r="V228" s="90"/>
      <c r="W228" s="90"/>
      <c r="X228" s="90"/>
    </row>
    <row r="229" spans="20:24" ht="12.75">
      <c r="T229" s="90"/>
      <c r="U229" s="90"/>
      <c r="V229" s="90"/>
      <c r="W229" s="90"/>
      <c r="X229" s="90"/>
    </row>
    <row r="230" spans="20:24" ht="12.75">
      <c r="T230" s="90"/>
      <c r="U230" s="90"/>
      <c r="V230" s="90"/>
      <c r="W230" s="90"/>
      <c r="X230" s="90"/>
    </row>
    <row r="231" spans="20:24" ht="12.75">
      <c r="T231" s="90"/>
      <c r="U231" s="90"/>
      <c r="V231" s="90"/>
      <c r="W231" s="90"/>
      <c r="X231" s="90"/>
    </row>
    <row r="232" spans="20:24" ht="12.75">
      <c r="T232" s="90"/>
      <c r="U232" s="90"/>
      <c r="V232" s="90"/>
      <c r="W232" s="90"/>
      <c r="X232" s="90"/>
    </row>
    <row r="233" spans="20:24" ht="12.75">
      <c r="T233" s="90"/>
      <c r="U233" s="90"/>
      <c r="V233" s="90"/>
      <c r="W233" s="90"/>
      <c r="X233" s="90"/>
    </row>
    <row r="234" spans="20:24" ht="12.75">
      <c r="T234" s="90"/>
      <c r="U234" s="90"/>
      <c r="V234" s="90"/>
      <c r="W234" s="90"/>
      <c r="X234" s="90"/>
    </row>
    <row r="235" spans="20:24" ht="12.75">
      <c r="T235" s="90"/>
      <c r="U235" s="90"/>
      <c r="V235" s="90"/>
      <c r="W235" s="90"/>
      <c r="X235" s="90"/>
    </row>
    <row r="236" spans="20:24" ht="12.75">
      <c r="T236" s="90"/>
      <c r="U236" s="90"/>
      <c r="V236" s="90"/>
      <c r="W236" s="90"/>
      <c r="X236" s="90"/>
    </row>
    <row r="237" spans="20:24" ht="12.75">
      <c r="T237" s="90"/>
      <c r="U237" s="90"/>
      <c r="V237" s="90"/>
      <c r="W237" s="90"/>
      <c r="X237" s="90"/>
    </row>
    <row r="238" spans="20:24" ht="12.75">
      <c r="T238" s="90"/>
      <c r="U238" s="90"/>
      <c r="V238" s="90"/>
      <c r="W238" s="90"/>
      <c r="X238" s="90"/>
    </row>
    <row r="239" spans="20:24" ht="12.75">
      <c r="T239" s="90"/>
      <c r="U239" s="90"/>
      <c r="V239" s="90"/>
      <c r="W239" s="90"/>
      <c r="X239" s="90"/>
    </row>
    <row r="240" spans="20:24" ht="12.75">
      <c r="T240" s="90"/>
      <c r="U240" s="90"/>
      <c r="V240" s="90"/>
      <c r="W240" s="90"/>
      <c r="X240" s="90"/>
    </row>
    <row r="241" spans="20:24" ht="12.75">
      <c r="T241" s="90"/>
      <c r="U241" s="90"/>
      <c r="V241" s="90"/>
      <c r="W241" s="90"/>
      <c r="X241" s="90"/>
    </row>
    <row r="242" spans="20:24" ht="12.75">
      <c r="T242" s="90"/>
      <c r="U242" s="90"/>
      <c r="V242" s="90"/>
      <c r="W242" s="90"/>
      <c r="X242" s="90"/>
    </row>
    <row r="243" spans="20:24" ht="12.75">
      <c r="T243" s="90"/>
      <c r="U243" s="90"/>
      <c r="V243" s="90"/>
      <c r="W243" s="90"/>
      <c r="X243" s="90"/>
    </row>
    <row r="244" spans="20:24" ht="12.75">
      <c r="T244" s="90"/>
      <c r="U244" s="90"/>
      <c r="V244" s="90"/>
      <c r="W244" s="90"/>
      <c r="X244" s="90"/>
    </row>
    <row r="245" spans="20:24" ht="12.75">
      <c r="T245" s="90"/>
      <c r="U245" s="90"/>
      <c r="V245" s="90"/>
      <c r="W245" s="90"/>
      <c r="X245" s="90"/>
    </row>
    <row r="246" spans="20:24" ht="12.75">
      <c r="T246" s="90"/>
      <c r="U246" s="90"/>
      <c r="V246" s="90"/>
      <c r="W246" s="90"/>
      <c r="X246" s="90"/>
    </row>
    <row r="247" spans="20:24" ht="12.75">
      <c r="T247" s="90"/>
      <c r="U247" s="90"/>
      <c r="V247" s="90"/>
      <c r="W247" s="90"/>
      <c r="X247" s="90"/>
    </row>
    <row r="248" spans="20:24" ht="12.75">
      <c r="T248" s="90"/>
      <c r="U248" s="90"/>
      <c r="V248" s="90"/>
      <c r="W248" s="90"/>
      <c r="X248" s="90"/>
    </row>
    <row r="249" spans="20:24" ht="12.75">
      <c r="T249" s="90"/>
      <c r="U249" s="90"/>
      <c r="V249" s="90"/>
      <c r="W249" s="90"/>
      <c r="X249" s="90"/>
    </row>
    <row r="250" spans="20:24" ht="12.75">
      <c r="T250" s="90"/>
      <c r="U250" s="90"/>
      <c r="V250" s="90"/>
      <c r="W250" s="90"/>
      <c r="X250" s="90"/>
    </row>
    <row r="251" spans="20:24" ht="12.75">
      <c r="T251" s="90"/>
      <c r="U251" s="90"/>
      <c r="V251" s="90"/>
      <c r="W251" s="90"/>
      <c r="X251" s="90"/>
    </row>
    <row r="252" spans="20:24" ht="12.75">
      <c r="T252" s="90"/>
      <c r="U252" s="90"/>
      <c r="V252" s="90"/>
      <c r="W252" s="90"/>
      <c r="X252" s="90"/>
    </row>
    <row r="253" spans="20:24" ht="12.75">
      <c r="T253" s="90"/>
      <c r="U253" s="90"/>
      <c r="V253" s="90"/>
      <c r="W253" s="90"/>
      <c r="X253" s="90"/>
    </row>
    <row r="254" spans="20:24" ht="12.75">
      <c r="T254" s="90"/>
      <c r="U254" s="90"/>
      <c r="V254" s="90"/>
      <c r="W254" s="90"/>
      <c r="X254" s="90"/>
    </row>
    <row r="255" spans="20:24" ht="12.75">
      <c r="T255" s="90"/>
      <c r="U255" s="90"/>
      <c r="V255" s="90"/>
      <c r="W255" s="90"/>
      <c r="X255" s="90"/>
    </row>
    <row r="256" spans="20:24" ht="12.75">
      <c r="T256" s="90"/>
      <c r="U256" s="90"/>
      <c r="V256" s="90"/>
      <c r="W256" s="90"/>
      <c r="X256" s="90"/>
    </row>
    <row r="257" spans="20:24" ht="12.75">
      <c r="T257" s="90"/>
      <c r="U257" s="90"/>
      <c r="V257" s="90"/>
      <c r="W257" s="90"/>
      <c r="X257" s="90"/>
    </row>
    <row r="258" spans="20:24" ht="12.75">
      <c r="T258" s="90"/>
      <c r="U258" s="90"/>
      <c r="V258" s="90"/>
      <c r="W258" s="90"/>
      <c r="X258" s="90"/>
    </row>
    <row r="259" spans="20:24" ht="12.75">
      <c r="T259" s="90"/>
      <c r="U259" s="90"/>
      <c r="V259" s="90"/>
      <c r="W259" s="90"/>
      <c r="X259" s="90"/>
    </row>
    <row r="260" spans="20:24" ht="12.75">
      <c r="T260" s="90"/>
      <c r="U260" s="90"/>
      <c r="V260" s="90"/>
      <c r="W260" s="90"/>
      <c r="X260" s="90"/>
    </row>
    <row r="261" spans="20:24" ht="12.75">
      <c r="T261" s="90"/>
      <c r="U261" s="90"/>
      <c r="V261" s="90"/>
      <c r="W261" s="90"/>
      <c r="X261" s="90"/>
    </row>
    <row r="262" spans="20:24" ht="12.75">
      <c r="T262" s="90"/>
      <c r="U262" s="90"/>
      <c r="V262" s="90"/>
      <c r="W262" s="90"/>
      <c r="X262" s="90"/>
    </row>
    <row r="263" spans="20:24" ht="12.75">
      <c r="T263" s="90"/>
      <c r="U263" s="90"/>
      <c r="V263" s="90"/>
      <c r="W263" s="90"/>
      <c r="X263" s="90"/>
    </row>
    <row r="264" spans="20:24" ht="12.75">
      <c r="T264" s="90"/>
      <c r="U264" s="90"/>
      <c r="V264" s="90"/>
      <c r="W264" s="90"/>
      <c r="X264" s="90"/>
    </row>
    <row r="265" spans="20:24" ht="12.75">
      <c r="T265" s="90"/>
      <c r="U265" s="90"/>
      <c r="V265" s="90"/>
      <c r="W265" s="90"/>
      <c r="X265" s="90"/>
    </row>
    <row r="266" spans="20:24" ht="12.75">
      <c r="T266" s="90"/>
      <c r="U266" s="90"/>
      <c r="V266" s="90"/>
      <c r="W266" s="90"/>
      <c r="X266" s="90"/>
    </row>
    <row r="267" spans="20:24" ht="12.75">
      <c r="T267" s="90"/>
      <c r="U267" s="90"/>
      <c r="V267" s="90"/>
      <c r="W267" s="90"/>
      <c r="X267" s="90"/>
    </row>
    <row r="268" spans="20:24" ht="12.75">
      <c r="T268" s="90"/>
      <c r="U268" s="90"/>
      <c r="V268" s="90"/>
      <c r="W268" s="90"/>
      <c r="X268" s="90"/>
    </row>
    <row r="269" spans="20:24" ht="12.75">
      <c r="T269" s="90"/>
      <c r="U269" s="90"/>
      <c r="V269" s="90"/>
      <c r="W269" s="90"/>
      <c r="X269" s="90"/>
    </row>
    <row r="270" spans="20:24" ht="12.75">
      <c r="T270" s="90"/>
      <c r="U270" s="90"/>
      <c r="V270" s="90"/>
      <c r="W270" s="90"/>
      <c r="X270" s="90"/>
    </row>
    <row r="271" spans="20:24" ht="12.75">
      <c r="T271" s="90"/>
      <c r="U271" s="90"/>
      <c r="V271" s="90"/>
      <c r="W271" s="90"/>
      <c r="X271" s="90"/>
    </row>
    <row r="272" spans="20:24" ht="12.75">
      <c r="T272" s="90"/>
      <c r="U272" s="90"/>
      <c r="V272" s="90"/>
      <c r="W272" s="90"/>
      <c r="X272" s="90"/>
    </row>
    <row r="273" spans="20:24" ht="12.75">
      <c r="T273" s="90"/>
      <c r="U273" s="90"/>
      <c r="V273" s="90"/>
      <c r="W273" s="90"/>
      <c r="X273" s="90"/>
    </row>
    <row r="274" spans="20:24" ht="12.75">
      <c r="T274" s="90"/>
      <c r="U274" s="90"/>
      <c r="V274" s="90"/>
      <c r="W274" s="90"/>
      <c r="X274" s="90"/>
    </row>
    <row r="275" spans="20:24" ht="12.75">
      <c r="T275" s="90"/>
      <c r="U275" s="90"/>
      <c r="V275" s="90"/>
      <c r="W275" s="90"/>
      <c r="X275" s="90"/>
    </row>
    <row r="276" spans="20:24" ht="12.75">
      <c r="T276" s="90"/>
      <c r="U276" s="90"/>
      <c r="V276" s="90"/>
      <c r="W276" s="90"/>
      <c r="X276" s="90"/>
    </row>
    <row r="277" spans="20:24" ht="12.75">
      <c r="T277" s="90"/>
      <c r="U277" s="90"/>
      <c r="V277" s="90"/>
      <c r="W277" s="90"/>
      <c r="X277" s="90"/>
    </row>
    <row r="278" spans="20:24" ht="12.75">
      <c r="T278" s="90"/>
      <c r="U278" s="90"/>
      <c r="V278" s="90"/>
      <c r="W278" s="90"/>
      <c r="X278" s="90"/>
    </row>
    <row r="279" spans="20:24" ht="12.75">
      <c r="T279" s="90"/>
      <c r="U279" s="90"/>
      <c r="V279" s="90"/>
      <c r="W279" s="90"/>
      <c r="X279" s="90"/>
    </row>
    <row r="280" spans="20:24" ht="12.75">
      <c r="T280" s="90"/>
      <c r="U280" s="90"/>
      <c r="V280" s="90"/>
      <c r="W280" s="90"/>
      <c r="X280" s="90"/>
    </row>
    <row r="281" spans="20:24" ht="12.75">
      <c r="T281" s="90"/>
      <c r="U281" s="90"/>
      <c r="V281" s="90"/>
      <c r="W281" s="90"/>
      <c r="X281" s="90"/>
    </row>
    <row r="282" spans="20:24" ht="12.75">
      <c r="T282" s="90"/>
      <c r="U282" s="90"/>
      <c r="V282" s="90"/>
      <c r="W282" s="90"/>
      <c r="X282" s="90"/>
    </row>
    <row r="283" spans="20:24" ht="12.75">
      <c r="T283" s="90"/>
      <c r="U283" s="90"/>
      <c r="V283" s="90"/>
      <c r="W283" s="90"/>
      <c r="X283" s="90"/>
    </row>
    <row r="284" spans="20:24" ht="12.75">
      <c r="T284" s="90"/>
      <c r="U284" s="90"/>
      <c r="V284" s="90"/>
      <c r="W284" s="90"/>
      <c r="X284" s="90"/>
    </row>
    <row r="285" spans="20:24" ht="12.75">
      <c r="T285" s="90"/>
      <c r="U285" s="90"/>
      <c r="V285" s="90"/>
      <c r="W285" s="90"/>
      <c r="X285" s="90"/>
    </row>
    <row r="286" spans="20:24" ht="12.75">
      <c r="T286" s="90"/>
      <c r="U286" s="90"/>
      <c r="V286" s="90"/>
      <c r="W286" s="90"/>
      <c r="X286" s="90"/>
    </row>
    <row r="287" spans="20:24" ht="12.75">
      <c r="T287" s="90"/>
      <c r="U287" s="90"/>
      <c r="V287" s="90"/>
      <c r="W287" s="90"/>
      <c r="X287" s="90"/>
    </row>
    <row r="288" spans="20:24" ht="12.75">
      <c r="T288" s="90"/>
      <c r="U288" s="90"/>
      <c r="V288" s="90"/>
      <c r="W288" s="90"/>
      <c r="X288" s="90"/>
    </row>
    <row r="289" spans="20:24" ht="12.75">
      <c r="T289" s="90"/>
      <c r="U289" s="90"/>
      <c r="V289" s="90"/>
      <c r="W289" s="90"/>
      <c r="X289" s="90"/>
    </row>
    <row r="290" spans="20:24" ht="12.75">
      <c r="T290" s="90"/>
      <c r="U290" s="90"/>
      <c r="V290" s="90"/>
      <c r="W290" s="90"/>
      <c r="X290" s="90"/>
    </row>
    <row r="291" spans="20:24" ht="12.75">
      <c r="T291" s="90"/>
      <c r="U291" s="90"/>
      <c r="V291" s="90"/>
      <c r="W291" s="90"/>
      <c r="X291" s="90"/>
    </row>
    <row r="292" spans="20:24" ht="12.75">
      <c r="T292" s="90"/>
      <c r="U292" s="90"/>
      <c r="V292" s="90"/>
      <c r="W292" s="90"/>
      <c r="X292" s="90"/>
    </row>
    <row r="293" spans="20:24" ht="12.75">
      <c r="T293" s="90"/>
      <c r="U293" s="90"/>
      <c r="V293" s="90"/>
      <c r="W293" s="90"/>
      <c r="X293" s="90"/>
    </row>
    <row r="294" spans="20:24" ht="12.75">
      <c r="T294" s="90"/>
      <c r="U294" s="90"/>
      <c r="V294" s="90"/>
      <c r="W294" s="90"/>
      <c r="X294" s="90"/>
    </row>
    <row r="295" spans="20:24" ht="12.75">
      <c r="T295" s="90"/>
      <c r="U295" s="90"/>
      <c r="V295" s="90"/>
      <c r="W295" s="90"/>
      <c r="X295" s="90"/>
    </row>
    <row r="296" spans="20:24" ht="12.75">
      <c r="T296" s="90"/>
      <c r="U296" s="90"/>
      <c r="V296" s="90"/>
      <c r="W296" s="90"/>
      <c r="X296" s="90"/>
    </row>
    <row r="297" spans="20:24" ht="12.75">
      <c r="T297" s="90"/>
      <c r="U297" s="90"/>
      <c r="V297" s="90"/>
      <c r="W297" s="90"/>
      <c r="X297" s="90"/>
    </row>
    <row r="298" spans="20:24" ht="12.75">
      <c r="T298" s="90"/>
      <c r="U298" s="90"/>
      <c r="V298" s="90"/>
      <c r="W298" s="90"/>
      <c r="X298" s="90"/>
    </row>
    <row r="299" spans="20:24" ht="12.75">
      <c r="T299" s="90"/>
      <c r="U299" s="90"/>
      <c r="V299" s="90"/>
      <c r="W299" s="90"/>
      <c r="X299" s="90"/>
    </row>
    <row r="300" spans="20:24" ht="12.75">
      <c r="T300" s="90"/>
      <c r="U300" s="90"/>
      <c r="V300" s="90"/>
      <c r="W300" s="90"/>
      <c r="X300" s="90"/>
    </row>
    <row r="301" spans="20:24" ht="12.75">
      <c r="T301" s="90"/>
      <c r="U301" s="90"/>
      <c r="V301" s="90"/>
      <c r="W301" s="90"/>
      <c r="X301" s="90"/>
    </row>
    <row r="302" spans="20:24" ht="12.75">
      <c r="T302" s="90"/>
      <c r="U302" s="90"/>
      <c r="V302" s="90"/>
      <c r="W302" s="90"/>
      <c r="X302" s="90"/>
    </row>
    <row r="303" spans="20:24" ht="12.75">
      <c r="T303" s="90"/>
      <c r="U303" s="90"/>
      <c r="V303" s="90"/>
      <c r="W303" s="90"/>
      <c r="X303" s="90"/>
    </row>
    <row r="304" spans="20:24" ht="12.75">
      <c r="T304" s="90"/>
      <c r="U304" s="90"/>
      <c r="V304" s="90"/>
      <c r="W304" s="90"/>
      <c r="X304" s="90"/>
    </row>
    <row r="305" spans="20:24" ht="12.75">
      <c r="T305" s="90"/>
      <c r="U305" s="90"/>
      <c r="V305" s="90"/>
      <c r="W305" s="90"/>
      <c r="X305" s="90"/>
    </row>
    <row r="306" spans="20:24" ht="12.75">
      <c r="T306" s="90"/>
      <c r="U306" s="90"/>
      <c r="V306" s="90"/>
      <c r="W306" s="90"/>
      <c r="X306" s="90"/>
    </row>
    <row r="307" spans="20:24" ht="12.75">
      <c r="T307" s="90"/>
      <c r="U307" s="90"/>
      <c r="V307" s="90"/>
      <c r="W307" s="90"/>
      <c r="X307" s="90"/>
    </row>
    <row r="308" spans="20:24" ht="12.75">
      <c r="T308" s="90"/>
      <c r="U308" s="90"/>
      <c r="V308" s="90"/>
      <c r="W308" s="90"/>
      <c r="X308" s="90"/>
    </row>
    <row r="309" spans="20:24" ht="12.75">
      <c r="T309" s="90"/>
      <c r="U309" s="90"/>
      <c r="V309" s="90"/>
      <c r="W309" s="90"/>
      <c r="X309" s="90"/>
    </row>
    <row r="310" spans="20:24" ht="12.75">
      <c r="T310" s="90"/>
      <c r="U310" s="90"/>
      <c r="V310" s="90"/>
      <c r="W310" s="90"/>
      <c r="X310" s="90"/>
    </row>
    <row r="311" spans="20:24" ht="12.75">
      <c r="T311" s="90"/>
      <c r="U311" s="90"/>
      <c r="V311" s="90"/>
      <c r="W311" s="90"/>
      <c r="X311" s="90"/>
    </row>
    <row r="312" spans="20:24" ht="12.75">
      <c r="T312" s="90"/>
      <c r="U312" s="90"/>
      <c r="V312" s="90"/>
      <c r="W312" s="90"/>
      <c r="X312" s="90"/>
    </row>
    <row r="313" spans="20:24" ht="12.75">
      <c r="T313" s="90"/>
      <c r="U313" s="90"/>
      <c r="V313" s="90"/>
      <c r="W313" s="90"/>
      <c r="X313" s="90"/>
    </row>
    <row r="314" spans="20:24" ht="12.75">
      <c r="T314" s="90"/>
      <c r="U314" s="90"/>
      <c r="V314" s="90"/>
      <c r="W314" s="90"/>
      <c r="X314" s="90"/>
    </row>
    <row r="315" spans="20:24" ht="12.75">
      <c r="T315" s="90"/>
      <c r="U315" s="90"/>
      <c r="V315" s="90"/>
      <c r="W315" s="90"/>
      <c r="X315" s="90"/>
    </row>
    <row r="316" spans="20:24" ht="12.75">
      <c r="T316" s="90"/>
      <c r="U316" s="90"/>
      <c r="V316" s="90"/>
      <c r="W316" s="90"/>
      <c r="X316" s="90"/>
    </row>
    <row r="317" spans="20:24" ht="12.75">
      <c r="T317" s="90"/>
      <c r="U317" s="90"/>
      <c r="V317" s="90"/>
      <c r="W317" s="90"/>
      <c r="X317" s="90"/>
    </row>
    <row r="318" spans="20:24" ht="12.75">
      <c r="T318" s="90"/>
      <c r="U318" s="90"/>
      <c r="V318" s="90"/>
      <c r="W318" s="90"/>
      <c r="X318" s="90"/>
    </row>
    <row r="319" spans="20:24" ht="12.75">
      <c r="T319" s="90"/>
      <c r="U319" s="90"/>
      <c r="V319" s="90"/>
      <c r="W319" s="90"/>
      <c r="X319" s="90"/>
    </row>
    <row r="320" spans="20:24" ht="12.75">
      <c r="T320" s="90"/>
      <c r="U320" s="90"/>
      <c r="V320" s="90"/>
      <c r="W320" s="90"/>
      <c r="X320" s="90"/>
    </row>
    <row r="321" spans="20:24" ht="12.75">
      <c r="T321" s="90"/>
      <c r="U321" s="90"/>
      <c r="V321" s="90"/>
      <c r="W321" s="90"/>
      <c r="X321" s="90"/>
    </row>
    <row r="322" spans="20:24" ht="12.75">
      <c r="T322" s="90"/>
      <c r="U322" s="90"/>
      <c r="V322" s="90"/>
      <c r="W322" s="90"/>
      <c r="X322" s="90"/>
    </row>
    <row r="323" spans="20:24" ht="12.75">
      <c r="T323" s="90"/>
      <c r="U323" s="90"/>
      <c r="V323" s="90"/>
      <c r="W323" s="90"/>
      <c r="X323" s="90"/>
    </row>
    <row r="324" spans="20:24" ht="12.75">
      <c r="T324" s="90"/>
      <c r="U324" s="90"/>
      <c r="V324" s="90"/>
      <c r="W324" s="90"/>
      <c r="X324" s="90"/>
    </row>
    <row r="325" spans="20:24" ht="12.75">
      <c r="T325" s="90"/>
      <c r="U325" s="90"/>
      <c r="V325" s="90"/>
      <c r="W325" s="90"/>
      <c r="X325" s="90"/>
    </row>
    <row r="326" spans="20:24" ht="12.75">
      <c r="T326" s="90"/>
      <c r="U326" s="90"/>
      <c r="V326" s="90"/>
      <c r="W326" s="90"/>
      <c r="X326" s="90"/>
    </row>
    <row r="327" spans="20:24" ht="12.75">
      <c r="T327" s="90"/>
      <c r="U327" s="90"/>
      <c r="V327" s="90"/>
      <c r="W327" s="90"/>
      <c r="X327" s="90"/>
    </row>
    <row r="328" spans="20:24" ht="12.75">
      <c r="T328" s="90"/>
      <c r="U328" s="90"/>
      <c r="V328" s="90"/>
      <c r="W328" s="90"/>
      <c r="X328" s="90"/>
    </row>
    <row r="329" spans="20:24" ht="12.75">
      <c r="T329" s="90"/>
      <c r="U329" s="90"/>
      <c r="V329" s="90"/>
      <c r="W329" s="90"/>
      <c r="X329" s="90"/>
    </row>
    <row r="330" spans="20:24" ht="12.75">
      <c r="T330" s="90"/>
      <c r="U330" s="90"/>
      <c r="V330" s="90"/>
      <c r="W330" s="90"/>
      <c r="X330" s="90"/>
    </row>
    <row r="331" spans="20:24" ht="12.75">
      <c r="T331" s="90"/>
      <c r="U331" s="90"/>
      <c r="V331" s="90"/>
      <c r="W331" s="90"/>
      <c r="X331" s="90"/>
    </row>
    <row r="332" spans="20:24" ht="12.75">
      <c r="T332" s="90"/>
      <c r="U332" s="90"/>
      <c r="V332" s="90"/>
      <c r="W332" s="90"/>
      <c r="X332" s="90"/>
    </row>
    <row r="333" spans="20:24" ht="12.75">
      <c r="T333" s="90"/>
      <c r="U333" s="90"/>
      <c r="V333" s="90"/>
      <c r="W333" s="90"/>
      <c r="X333" s="90"/>
    </row>
    <row r="334" spans="20:24" ht="12.75">
      <c r="T334" s="90"/>
      <c r="U334" s="90"/>
      <c r="V334" s="90"/>
      <c r="W334" s="90"/>
      <c r="X334" s="90"/>
    </row>
    <row r="335" spans="20:24" ht="12.75">
      <c r="T335" s="90"/>
      <c r="U335" s="90"/>
      <c r="V335" s="90"/>
      <c r="W335" s="90"/>
      <c r="X335" s="90"/>
    </row>
    <row r="336" spans="20:24" ht="12.75">
      <c r="T336" s="90"/>
      <c r="U336" s="90"/>
      <c r="V336" s="90"/>
      <c r="W336" s="90"/>
      <c r="X336" s="90"/>
    </row>
    <row r="337" spans="20:24" ht="12.75">
      <c r="T337" s="90"/>
      <c r="U337" s="90"/>
      <c r="V337" s="90"/>
      <c r="W337" s="90"/>
      <c r="X337" s="90"/>
    </row>
    <row r="338" spans="20:24" ht="12.75">
      <c r="T338" s="90"/>
      <c r="U338" s="90"/>
      <c r="V338" s="90"/>
      <c r="W338" s="90"/>
      <c r="X338" s="90"/>
    </row>
    <row r="339" spans="20:24" ht="12.75">
      <c r="T339" s="90"/>
      <c r="U339" s="90"/>
      <c r="V339" s="90"/>
      <c r="W339" s="90"/>
      <c r="X339" s="90"/>
    </row>
    <row r="340" spans="20:24" ht="12.75">
      <c r="T340" s="90"/>
      <c r="U340" s="90"/>
      <c r="V340" s="90"/>
      <c r="W340" s="90"/>
      <c r="X340" s="90"/>
    </row>
    <row r="341" spans="20:24" ht="12.75">
      <c r="T341" s="90"/>
      <c r="U341" s="90"/>
      <c r="V341" s="90"/>
      <c r="W341" s="90"/>
      <c r="X341" s="90"/>
    </row>
    <row r="342" spans="20:24" ht="12.75">
      <c r="T342" s="90"/>
      <c r="U342" s="90"/>
      <c r="V342" s="90"/>
      <c r="W342" s="90"/>
      <c r="X342" s="90"/>
    </row>
    <row r="343" spans="20:24" ht="12.75">
      <c r="T343" s="90"/>
      <c r="U343" s="90"/>
      <c r="V343" s="90"/>
      <c r="W343" s="90"/>
      <c r="X343" s="90"/>
    </row>
    <row r="344" spans="20:24" ht="12.75">
      <c r="T344" s="90"/>
      <c r="U344" s="90"/>
      <c r="V344" s="90"/>
      <c r="W344" s="90"/>
      <c r="X344" s="90"/>
    </row>
    <row r="345" spans="20:24" ht="12.75">
      <c r="T345" s="90"/>
      <c r="U345" s="90"/>
      <c r="V345" s="90"/>
      <c r="W345" s="90"/>
      <c r="X345" s="90"/>
    </row>
    <row r="346" spans="20:24" ht="12.75">
      <c r="T346" s="90"/>
      <c r="U346" s="90"/>
      <c r="V346" s="90"/>
      <c r="W346" s="90"/>
      <c r="X346" s="90"/>
    </row>
    <row r="347" spans="20:24" ht="12.75">
      <c r="T347" s="90"/>
      <c r="U347" s="90"/>
      <c r="V347" s="90"/>
      <c r="W347" s="90"/>
      <c r="X347" s="90"/>
    </row>
    <row r="348" spans="20:24" ht="12.75">
      <c r="T348" s="90"/>
      <c r="U348" s="90"/>
      <c r="V348" s="90"/>
      <c r="W348" s="90"/>
      <c r="X348" s="90"/>
    </row>
    <row r="349" spans="20:24" ht="12.75">
      <c r="T349" s="90"/>
      <c r="U349" s="90"/>
      <c r="V349" s="90"/>
      <c r="W349" s="90"/>
      <c r="X349" s="90"/>
    </row>
    <row r="350" spans="20:24" ht="12.75">
      <c r="T350" s="90"/>
      <c r="U350" s="90"/>
      <c r="V350" s="90"/>
      <c r="W350" s="90"/>
      <c r="X350" s="90"/>
    </row>
    <row r="351" spans="20:24" ht="12.75">
      <c r="T351" s="90"/>
      <c r="U351" s="90"/>
      <c r="V351" s="90"/>
      <c r="W351" s="90"/>
      <c r="X351" s="90"/>
    </row>
    <row r="352" spans="20:24" ht="12.75">
      <c r="T352" s="90"/>
      <c r="U352" s="90"/>
      <c r="V352" s="90"/>
      <c r="W352" s="90"/>
      <c r="X352" s="90"/>
    </row>
    <row r="353" spans="20:24" ht="12.75">
      <c r="T353" s="90"/>
      <c r="U353" s="90"/>
      <c r="V353" s="90"/>
      <c r="W353" s="90"/>
      <c r="X353" s="90"/>
    </row>
    <row r="354" spans="20:24" ht="12.75">
      <c r="T354" s="90"/>
      <c r="U354" s="90"/>
      <c r="V354" s="90"/>
      <c r="W354" s="90"/>
      <c r="X354" s="90"/>
    </row>
    <row r="355" spans="20:24" ht="12.75">
      <c r="T355" s="90"/>
      <c r="U355" s="90"/>
      <c r="V355" s="90"/>
      <c r="W355" s="90"/>
      <c r="X355" s="90"/>
    </row>
    <row r="356" spans="20:24" ht="12.75">
      <c r="T356" s="90"/>
      <c r="U356" s="90"/>
      <c r="V356" s="90"/>
      <c r="W356" s="90"/>
      <c r="X356" s="90"/>
    </row>
    <row r="357" spans="20:24" ht="12.75">
      <c r="T357" s="90"/>
      <c r="U357" s="90"/>
      <c r="V357" s="90"/>
      <c r="W357" s="90"/>
      <c r="X357" s="90"/>
    </row>
    <row r="358" spans="20:24" ht="12.75">
      <c r="T358" s="90"/>
      <c r="U358" s="90"/>
      <c r="V358" s="90"/>
      <c r="W358" s="90"/>
      <c r="X358" s="90"/>
    </row>
    <row r="359" spans="20:24" ht="12.75">
      <c r="T359" s="90"/>
      <c r="U359" s="90"/>
      <c r="V359" s="90"/>
      <c r="W359" s="90"/>
      <c r="X359" s="90"/>
    </row>
    <row r="360" spans="20:24" ht="12.75">
      <c r="T360" s="90"/>
      <c r="U360" s="90"/>
      <c r="V360" s="90"/>
      <c r="W360" s="90"/>
      <c r="X360" s="90"/>
    </row>
    <row r="361" spans="20:24" ht="12.75">
      <c r="T361" s="90"/>
      <c r="U361" s="90"/>
      <c r="V361" s="90"/>
      <c r="W361" s="90"/>
      <c r="X361" s="90"/>
    </row>
    <row r="362" spans="20:24" ht="12.75">
      <c r="T362" s="90"/>
      <c r="U362" s="90"/>
      <c r="V362" s="90"/>
      <c r="W362" s="90"/>
      <c r="X362" s="90"/>
    </row>
    <row r="363" spans="20:24" ht="12.75">
      <c r="T363" s="90"/>
      <c r="U363" s="90"/>
      <c r="V363" s="90"/>
      <c r="W363" s="90"/>
      <c r="X363" s="90"/>
    </row>
    <row r="364" spans="20:24" ht="12.75">
      <c r="T364" s="90"/>
      <c r="U364" s="90"/>
      <c r="V364" s="90"/>
      <c r="W364" s="90"/>
      <c r="X364" s="90"/>
    </row>
    <row r="365" spans="20:24" ht="12.75">
      <c r="T365" s="90"/>
      <c r="U365" s="90"/>
      <c r="V365" s="90"/>
      <c r="W365" s="90"/>
      <c r="X365" s="90"/>
    </row>
    <row r="366" spans="20:24" ht="12.75">
      <c r="T366" s="90"/>
      <c r="U366" s="90"/>
      <c r="V366" s="90"/>
      <c r="W366" s="90"/>
      <c r="X366" s="90"/>
    </row>
    <row r="367" spans="20:24" ht="12.75">
      <c r="T367" s="90"/>
      <c r="U367" s="90"/>
      <c r="V367" s="90"/>
      <c r="W367" s="90"/>
      <c r="X367" s="90"/>
    </row>
    <row r="368" spans="20:24" ht="12.75">
      <c r="T368" s="90"/>
      <c r="U368" s="90"/>
      <c r="V368" s="90"/>
      <c r="W368" s="90"/>
      <c r="X368" s="90"/>
    </row>
    <row r="369" spans="20:24" ht="12.75">
      <c r="T369" s="90"/>
      <c r="U369" s="90"/>
      <c r="V369" s="90"/>
      <c r="W369" s="90"/>
      <c r="X369" s="90"/>
    </row>
    <row r="370" spans="20:24" ht="12.75">
      <c r="T370" s="90"/>
      <c r="U370" s="90"/>
      <c r="V370" s="90"/>
      <c r="W370" s="90"/>
      <c r="X370" s="90"/>
    </row>
    <row r="371" spans="20:24" ht="12.75">
      <c r="T371" s="90"/>
      <c r="U371" s="90"/>
      <c r="V371" s="90"/>
      <c r="W371" s="90"/>
      <c r="X371" s="90"/>
    </row>
    <row r="372" spans="20:24" ht="12.75">
      <c r="T372" s="90"/>
      <c r="U372" s="90"/>
      <c r="V372" s="90"/>
      <c r="W372" s="90"/>
      <c r="X372" s="90"/>
    </row>
    <row r="373" spans="20:24" ht="12.75">
      <c r="T373" s="90"/>
      <c r="U373" s="90"/>
      <c r="V373" s="90"/>
      <c r="W373" s="90"/>
      <c r="X373" s="90"/>
    </row>
    <row r="374" spans="20:24" ht="12.75">
      <c r="T374" s="90"/>
      <c r="U374" s="90"/>
      <c r="V374" s="90"/>
      <c r="W374" s="90"/>
      <c r="X374" s="90"/>
    </row>
    <row r="375" spans="20:24" ht="12.75">
      <c r="T375" s="90"/>
      <c r="U375" s="90"/>
      <c r="V375" s="90"/>
      <c r="W375" s="90"/>
      <c r="X375" s="90"/>
    </row>
    <row r="376" spans="20:24" ht="12.75">
      <c r="T376" s="90"/>
      <c r="U376" s="90"/>
      <c r="V376" s="90"/>
      <c r="W376" s="90"/>
      <c r="X376" s="90"/>
    </row>
    <row r="377" spans="20:24" ht="12.75">
      <c r="T377" s="90"/>
      <c r="U377" s="90"/>
      <c r="V377" s="90"/>
      <c r="W377" s="90"/>
      <c r="X377" s="90"/>
    </row>
    <row r="378" spans="20:24" ht="12.75">
      <c r="T378" s="90"/>
      <c r="U378" s="90"/>
      <c r="V378" s="90"/>
      <c r="W378" s="90"/>
      <c r="X378" s="90"/>
    </row>
    <row r="379" spans="20:24" ht="12.75">
      <c r="T379" s="90"/>
      <c r="U379" s="90"/>
      <c r="V379" s="90"/>
      <c r="W379" s="90"/>
      <c r="X379" s="90"/>
    </row>
    <row r="380" spans="20:24" ht="12.75">
      <c r="T380" s="90"/>
      <c r="U380" s="90"/>
      <c r="V380" s="90"/>
      <c r="W380" s="90"/>
      <c r="X380" s="90"/>
    </row>
    <row r="381" spans="20:24" ht="12.75">
      <c r="T381" s="90"/>
      <c r="U381" s="90"/>
      <c r="V381" s="90"/>
      <c r="W381" s="90"/>
      <c r="X381" s="90"/>
    </row>
    <row r="382" spans="20:24" ht="12.75">
      <c r="T382" s="90"/>
      <c r="U382" s="90"/>
      <c r="V382" s="90"/>
      <c r="W382" s="90"/>
      <c r="X382" s="90"/>
    </row>
    <row r="383" spans="20:24" ht="12.75">
      <c r="T383" s="90"/>
      <c r="U383" s="90"/>
      <c r="V383" s="90"/>
      <c r="W383" s="90"/>
      <c r="X383" s="90"/>
    </row>
    <row r="384" spans="20:24" ht="12.75">
      <c r="T384" s="90"/>
      <c r="U384" s="90"/>
      <c r="V384" s="90"/>
      <c r="W384" s="90"/>
      <c r="X384" s="90"/>
    </row>
    <row r="385" spans="20:24" ht="12.75">
      <c r="T385" s="90"/>
      <c r="U385" s="90"/>
      <c r="V385" s="90"/>
      <c r="W385" s="90"/>
      <c r="X385" s="90"/>
    </row>
    <row r="386" spans="20:24" ht="12.75">
      <c r="T386" s="90"/>
      <c r="U386" s="90"/>
      <c r="V386" s="90"/>
      <c r="W386" s="90"/>
      <c r="X386" s="90"/>
    </row>
    <row r="387" spans="20:24" ht="12.75">
      <c r="T387" s="90"/>
      <c r="U387" s="90"/>
      <c r="V387" s="90"/>
      <c r="W387" s="90"/>
      <c r="X387" s="90"/>
    </row>
    <row r="388" spans="20:24" ht="12.75">
      <c r="T388" s="90"/>
      <c r="U388" s="90"/>
      <c r="V388" s="90"/>
      <c r="W388" s="90"/>
      <c r="X388" s="90"/>
    </row>
    <row r="389" spans="20:24" ht="12.75">
      <c r="T389" s="90"/>
      <c r="U389" s="90"/>
      <c r="V389" s="90"/>
      <c r="W389" s="90"/>
      <c r="X389" s="90"/>
    </row>
    <row r="390" spans="20:24" ht="12.75">
      <c r="T390" s="90"/>
      <c r="U390" s="90"/>
      <c r="V390" s="90"/>
      <c r="W390" s="90"/>
      <c r="X390" s="90"/>
    </row>
    <row r="391" spans="20:24" ht="12.75">
      <c r="T391" s="90"/>
      <c r="U391" s="90"/>
      <c r="V391" s="90"/>
      <c r="W391" s="90"/>
      <c r="X391" s="90"/>
    </row>
    <row r="392" spans="20:24" ht="12.75">
      <c r="T392" s="90"/>
      <c r="U392" s="90"/>
      <c r="V392" s="90"/>
      <c r="W392" s="90"/>
      <c r="X392" s="90"/>
    </row>
    <row r="393" spans="20:24" ht="12.75">
      <c r="T393" s="90"/>
      <c r="U393" s="90"/>
      <c r="V393" s="90"/>
      <c r="W393" s="90"/>
      <c r="X393" s="90"/>
    </row>
    <row r="394" spans="20:24" ht="12.75">
      <c r="T394" s="90"/>
      <c r="U394" s="90"/>
      <c r="V394" s="90"/>
      <c r="W394" s="90"/>
      <c r="X394" s="90"/>
    </row>
    <row r="395" spans="20:24" ht="12.75">
      <c r="T395" s="90"/>
      <c r="U395" s="90"/>
      <c r="V395" s="90"/>
      <c r="W395" s="90"/>
      <c r="X395" s="90"/>
    </row>
    <row r="396" spans="20:24" ht="12.75">
      <c r="T396" s="90"/>
      <c r="U396" s="90"/>
      <c r="V396" s="90"/>
      <c r="W396" s="90"/>
      <c r="X396" s="90"/>
    </row>
    <row r="397" spans="20:24" ht="12.75">
      <c r="T397" s="90"/>
      <c r="U397" s="90"/>
      <c r="V397" s="90"/>
      <c r="W397" s="90"/>
      <c r="X397" s="90"/>
    </row>
    <row r="398" spans="20:24" ht="12.75">
      <c r="T398" s="90"/>
      <c r="U398" s="90"/>
      <c r="V398" s="90"/>
      <c r="W398" s="90"/>
      <c r="X398" s="90"/>
    </row>
    <row r="399" spans="20:24" ht="12.75">
      <c r="T399" s="90"/>
      <c r="U399" s="90"/>
      <c r="V399" s="90"/>
      <c r="W399" s="90"/>
      <c r="X399" s="90"/>
    </row>
    <row r="400" spans="20:24" ht="12.75">
      <c r="T400" s="90"/>
      <c r="U400" s="90"/>
      <c r="V400" s="90"/>
      <c r="W400" s="90"/>
      <c r="X400" s="90"/>
    </row>
    <row r="401" spans="20:24" ht="12.75">
      <c r="T401" s="90"/>
      <c r="U401" s="90"/>
      <c r="V401" s="90"/>
      <c r="W401" s="90"/>
      <c r="X401" s="90"/>
    </row>
    <row r="402" spans="20:24" ht="12.75">
      <c r="T402" s="90"/>
      <c r="U402" s="90"/>
      <c r="V402" s="90"/>
      <c r="W402" s="90"/>
      <c r="X402" s="90"/>
    </row>
    <row r="403" spans="20:24" ht="12.75">
      <c r="T403" s="90"/>
      <c r="U403" s="90"/>
      <c r="V403" s="90"/>
      <c r="W403" s="90"/>
      <c r="X403" s="90"/>
    </row>
    <row r="404" spans="20:24" ht="12.75">
      <c r="T404" s="90"/>
      <c r="U404" s="90"/>
      <c r="V404" s="90"/>
      <c r="W404" s="90"/>
      <c r="X404" s="90"/>
    </row>
    <row r="405" spans="20:24" ht="12.75">
      <c r="T405" s="90"/>
      <c r="U405" s="90"/>
      <c r="V405" s="90"/>
      <c r="W405" s="90"/>
      <c r="X405" s="90"/>
    </row>
    <row r="406" spans="20:24" ht="12.75">
      <c r="T406" s="90"/>
      <c r="U406" s="90"/>
      <c r="V406" s="90"/>
      <c r="W406" s="90"/>
      <c r="X406" s="90"/>
    </row>
    <row r="407" spans="20:24" ht="12.75">
      <c r="T407" s="90"/>
      <c r="U407" s="90"/>
      <c r="V407" s="90"/>
      <c r="W407" s="90"/>
      <c r="X407" s="90"/>
    </row>
    <row r="408" spans="20:24" ht="12.75">
      <c r="T408" s="90"/>
      <c r="U408" s="90"/>
      <c r="V408" s="90"/>
      <c r="W408" s="90"/>
      <c r="X408" s="90"/>
    </row>
    <row r="409" spans="20:24" ht="12.75">
      <c r="T409" s="90"/>
      <c r="U409" s="90"/>
      <c r="V409" s="90"/>
      <c r="W409" s="90"/>
      <c r="X409" s="90"/>
    </row>
    <row r="410" spans="20:24" ht="12.75">
      <c r="T410" s="90"/>
      <c r="U410" s="90"/>
      <c r="V410" s="90"/>
      <c r="W410" s="90"/>
      <c r="X410" s="90"/>
    </row>
    <row r="411" spans="20:24" ht="12.75">
      <c r="T411" s="90"/>
      <c r="U411" s="90"/>
      <c r="V411" s="90"/>
      <c r="W411" s="90"/>
      <c r="X411" s="90"/>
    </row>
    <row r="412" spans="20:24" ht="12.75">
      <c r="T412" s="90"/>
      <c r="U412" s="90"/>
      <c r="V412" s="90"/>
      <c r="W412" s="90"/>
      <c r="X412" s="90"/>
    </row>
    <row r="413" spans="20:24" ht="12.75">
      <c r="T413" s="90"/>
      <c r="U413" s="90"/>
      <c r="V413" s="90"/>
      <c r="W413" s="90"/>
      <c r="X413" s="90"/>
    </row>
    <row r="414" spans="20:24" ht="12.75">
      <c r="T414" s="90"/>
      <c r="U414" s="90"/>
      <c r="V414" s="90"/>
      <c r="W414" s="90"/>
      <c r="X414" s="90"/>
    </row>
    <row r="415" spans="20:24" ht="12.75">
      <c r="T415" s="90"/>
      <c r="U415" s="90"/>
      <c r="V415" s="90"/>
      <c r="W415" s="90"/>
      <c r="X415" s="90"/>
    </row>
    <row r="416" spans="20:24" ht="12.75">
      <c r="T416" s="90"/>
      <c r="U416" s="90"/>
      <c r="V416" s="90"/>
      <c r="W416" s="90"/>
      <c r="X416" s="90"/>
    </row>
    <row r="417" spans="20:24" ht="12.75">
      <c r="T417" s="90"/>
      <c r="U417" s="90"/>
      <c r="V417" s="90"/>
      <c r="W417" s="90"/>
      <c r="X417" s="90"/>
    </row>
    <row r="418" spans="20:24" ht="12.75">
      <c r="T418" s="90"/>
      <c r="U418" s="90"/>
      <c r="V418" s="90"/>
      <c r="W418" s="90"/>
      <c r="X418" s="90"/>
    </row>
    <row r="419" spans="20:24" ht="12.75">
      <c r="T419" s="90"/>
      <c r="U419" s="90"/>
      <c r="V419" s="90"/>
      <c r="W419" s="90"/>
      <c r="X419" s="90"/>
    </row>
    <row r="420" spans="20:24" ht="12.75">
      <c r="T420" s="90"/>
      <c r="U420" s="90"/>
      <c r="V420" s="90"/>
      <c r="W420" s="90"/>
      <c r="X420" s="90"/>
    </row>
    <row r="421" spans="20:24" ht="12.75">
      <c r="T421" s="90"/>
      <c r="U421" s="90"/>
      <c r="V421" s="90"/>
      <c r="W421" s="90"/>
      <c r="X421" s="90"/>
    </row>
    <row r="422" spans="20:24" ht="12.75">
      <c r="T422" s="90"/>
      <c r="U422" s="90"/>
      <c r="V422" s="90"/>
      <c r="W422" s="90"/>
      <c r="X422" s="90"/>
    </row>
    <row r="423" spans="20:24" ht="12.75">
      <c r="T423" s="90"/>
      <c r="U423" s="90"/>
      <c r="V423" s="90"/>
      <c r="W423" s="90"/>
      <c r="X423" s="90"/>
    </row>
    <row r="424" spans="20:24" ht="12.75">
      <c r="T424" s="90"/>
      <c r="U424" s="90"/>
      <c r="V424" s="90"/>
      <c r="W424" s="90"/>
      <c r="X424" s="90"/>
    </row>
    <row r="425" spans="20:24" ht="12.75">
      <c r="T425" s="90"/>
      <c r="U425" s="90"/>
      <c r="V425" s="90"/>
      <c r="W425" s="90"/>
      <c r="X425" s="90"/>
    </row>
    <row r="426" spans="20:24" ht="12.75">
      <c r="T426" s="90"/>
      <c r="U426" s="90"/>
      <c r="V426" s="90"/>
      <c r="W426" s="90"/>
      <c r="X426" s="90"/>
    </row>
    <row r="427" spans="20:24" ht="12.75">
      <c r="T427" s="90"/>
      <c r="U427" s="90"/>
      <c r="V427" s="90"/>
      <c r="W427" s="90"/>
      <c r="X427" s="90"/>
    </row>
    <row r="428" spans="20:24" ht="12.75">
      <c r="T428" s="90"/>
      <c r="U428" s="90"/>
      <c r="V428" s="90"/>
      <c r="W428" s="90"/>
      <c r="X428" s="90"/>
    </row>
    <row r="429" spans="20:24" ht="12.75">
      <c r="T429" s="90"/>
      <c r="U429" s="90"/>
      <c r="V429" s="90"/>
      <c r="W429" s="90"/>
      <c r="X429" s="90"/>
    </row>
    <row r="430" spans="20:24" ht="12.75">
      <c r="T430" s="90"/>
      <c r="U430" s="90"/>
      <c r="V430" s="90"/>
      <c r="W430" s="90"/>
      <c r="X430" s="90"/>
    </row>
    <row r="431" spans="20:24" ht="12.75">
      <c r="T431" s="90"/>
      <c r="U431" s="90"/>
      <c r="V431" s="90"/>
      <c r="W431" s="90"/>
      <c r="X431" s="90"/>
    </row>
    <row r="432" spans="20:24" ht="12.75">
      <c r="T432" s="90"/>
      <c r="U432" s="90"/>
      <c r="V432" s="90"/>
      <c r="W432" s="90"/>
      <c r="X432" s="90"/>
    </row>
    <row r="433" spans="20:24" ht="12.75">
      <c r="T433" s="90"/>
      <c r="U433" s="90"/>
      <c r="V433" s="90"/>
      <c r="W433" s="90"/>
      <c r="X433" s="90"/>
    </row>
    <row r="434" spans="20:24" ht="12.75">
      <c r="T434" s="90"/>
      <c r="U434" s="90"/>
      <c r="V434" s="90"/>
      <c r="W434" s="90"/>
      <c r="X434" s="90"/>
    </row>
    <row r="435" spans="20:24" ht="12.75">
      <c r="T435" s="90"/>
      <c r="U435" s="90"/>
      <c r="V435" s="90"/>
      <c r="W435" s="90"/>
      <c r="X435" s="90"/>
    </row>
    <row r="436" spans="20:24" ht="12.75">
      <c r="T436" s="90"/>
      <c r="U436" s="90"/>
      <c r="V436" s="90"/>
      <c r="W436" s="90"/>
      <c r="X436" s="90"/>
    </row>
    <row r="437" spans="20:24" ht="12.75">
      <c r="T437" s="90"/>
      <c r="U437" s="90"/>
      <c r="V437" s="90"/>
      <c r="W437" s="90"/>
      <c r="X437" s="90"/>
    </row>
    <row r="438" spans="20:24" ht="12.75">
      <c r="T438" s="90"/>
      <c r="U438" s="90"/>
      <c r="V438" s="90"/>
      <c r="W438" s="90"/>
      <c r="X438" s="90"/>
    </row>
    <row r="439" spans="20:24" ht="12.75">
      <c r="T439" s="90"/>
      <c r="U439" s="90"/>
      <c r="V439" s="90"/>
      <c r="W439" s="90"/>
      <c r="X439" s="90"/>
    </row>
    <row r="440" spans="20:24" ht="12.75">
      <c r="T440" s="90"/>
      <c r="U440" s="90"/>
      <c r="V440" s="90"/>
      <c r="W440" s="90"/>
      <c r="X440" s="90"/>
    </row>
    <row r="441" spans="20:24" ht="12.75">
      <c r="T441" s="90"/>
      <c r="U441" s="90"/>
      <c r="V441" s="90"/>
      <c r="W441" s="90"/>
      <c r="X441" s="90"/>
    </row>
    <row r="442" spans="20:24" ht="12.75">
      <c r="T442" s="90"/>
      <c r="U442" s="90"/>
      <c r="V442" s="90"/>
      <c r="W442" s="90"/>
      <c r="X442" s="90"/>
    </row>
    <row r="443" spans="20:24" ht="12.75">
      <c r="T443" s="90"/>
      <c r="U443" s="90"/>
      <c r="V443" s="90"/>
      <c r="W443" s="90"/>
      <c r="X443" s="90"/>
    </row>
    <row r="444" spans="20:24" ht="12.75">
      <c r="T444" s="90"/>
      <c r="U444" s="90"/>
      <c r="V444" s="90"/>
      <c r="W444" s="90"/>
      <c r="X444" s="90"/>
    </row>
    <row r="445" spans="20:24" ht="12.75">
      <c r="T445" s="90"/>
      <c r="U445" s="90"/>
      <c r="V445" s="90"/>
      <c r="W445" s="90"/>
      <c r="X445" s="90"/>
    </row>
    <row r="446" spans="20:24" ht="12.75">
      <c r="T446" s="90"/>
      <c r="U446" s="90"/>
      <c r="V446" s="90"/>
      <c r="W446" s="90"/>
      <c r="X446" s="90"/>
    </row>
    <row r="447" spans="20:24" ht="12.75">
      <c r="T447" s="90"/>
      <c r="U447" s="90"/>
      <c r="V447" s="90"/>
      <c r="W447" s="90"/>
      <c r="X447" s="90"/>
    </row>
    <row r="448" spans="20:24" ht="12.75">
      <c r="T448" s="90"/>
      <c r="U448" s="90"/>
      <c r="V448" s="90"/>
      <c r="W448" s="90"/>
      <c r="X448" s="90"/>
    </row>
    <row r="449" spans="20:24" ht="12.75">
      <c r="T449" s="90"/>
      <c r="U449" s="90"/>
      <c r="V449" s="90"/>
      <c r="W449" s="90"/>
      <c r="X449" s="90"/>
    </row>
    <row r="450" spans="20:24" ht="12.75">
      <c r="T450" s="90"/>
      <c r="U450" s="90"/>
      <c r="V450" s="90"/>
      <c r="W450" s="90"/>
      <c r="X450" s="90"/>
    </row>
    <row r="451" spans="20:24" ht="12.75">
      <c r="T451" s="90"/>
      <c r="U451" s="90"/>
      <c r="V451" s="90"/>
      <c r="W451" s="90"/>
      <c r="X451" s="90"/>
    </row>
    <row r="452" spans="20:24" ht="12.75">
      <c r="T452" s="90"/>
      <c r="U452" s="90"/>
      <c r="V452" s="90"/>
      <c r="W452" s="90"/>
      <c r="X452" s="90"/>
    </row>
    <row r="453" spans="20:24" ht="12.75">
      <c r="T453" s="90"/>
      <c r="U453" s="90"/>
      <c r="V453" s="90"/>
      <c r="W453" s="90"/>
      <c r="X453" s="90"/>
    </row>
    <row r="454" spans="20:24" ht="12.75">
      <c r="T454" s="90"/>
      <c r="U454" s="90"/>
      <c r="V454" s="90"/>
      <c r="W454" s="90"/>
      <c r="X454" s="90"/>
    </row>
    <row r="455" spans="20:24" ht="12.75">
      <c r="T455" s="90"/>
      <c r="U455" s="90"/>
      <c r="V455" s="90"/>
      <c r="W455" s="90"/>
      <c r="X455" s="90"/>
    </row>
    <row r="456" spans="20:24" ht="12.75">
      <c r="T456" s="90"/>
      <c r="U456" s="90"/>
      <c r="V456" s="90"/>
      <c r="W456" s="90"/>
      <c r="X456" s="90"/>
    </row>
    <row r="457" spans="20:24" ht="12.75">
      <c r="T457" s="90"/>
      <c r="U457" s="90"/>
      <c r="V457" s="90"/>
      <c r="W457" s="90"/>
      <c r="X457" s="90"/>
    </row>
    <row r="458" spans="20:24" ht="12.75">
      <c r="T458" s="90"/>
      <c r="U458" s="90"/>
      <c r="V458" s="90"/>
      <c r="W458" s="90"/>
      <c r="X458" s="90"/>
    </row>
    <row r="459" spans="20:24" ht="12.75">
      <c r="T459" s="90"/>
      <c r="U459" s="90"/>
      <c r="V459" s="90"/>
      <c r="W459" s="90"/>
      <c r="X459" s="90"/>
    </row>
    <row r="460" spans="20:24" ht="12.75">
      <c r="T460" s="90"/>
      <c r="U460" s="90"/>
      <c r="V460" s="90"/>
      <c r="W460" s="90"/>
      <c r="X460" s="90"/>
    </row>
    <row r="461" spans="20:24" ht="12.75">
      <c r="T461" s="90"/>
      <c r="U461" s="90"/>
      <c r="V461" s="90"/>
      <c r="W461" s="90"/>
      <c r="X461" s="90"/>
    </row>
    <row r="462" spans="20:24" ht="12.75">
      <c r="T462" s="90"/>
      <c r="U462" s="90"/>
      <c r="V462" s="90"/>
      <c r="W462" s="90"/>
      <c r="X462" s="90"/>
    </row>
    <row r="463" spans="20:24" ht="12.75">
      <c r="T463" s="90"/>
      <c r="U463" s="90"/>
      <c r="V463" s="90"/>
      <c r="W463" s="90"/>
      <c r="X463" s="90"/>
    </row>
    <row r="464" spans="20:24" ht="12.75">
      <c r="T464" s="90"/>
      <c r="U464" s="90"/>
      <c r="V464" s="90"/>
      <c r="W464" s="90"/>
      <c r="X464" s="90"/>
    </row>
    <row r="465" spans="20:24" ht="12.75">
      <c r="T465" s="90"/>
      <c r="U465" s="90"/>
      <c r="V465" s="90"/>
      <c r="W465" s="90"/>
      <c r="X465" s="90"/>
    </row>
    <row r="466" spans="20:24" ht="12.75">
      <c r="T466" s="90"/>
      <c r="U466" s="90"/>
      <c r="V466" s="90"/>
      <c r="W466" s="90"/>
      <c r="X466" s="90"/>
    </row>
    <row r="467" spans="20:24" ht="12.75">
      <c r="T467" s="90"/>
      <c r="U467" s="90"/>
      <c r="V467" s="90"/>
      <c r="W467" s="90"/>
      <c r="X467" s="90"/>
    </row>
    <row r="468" spans="20:24" ht="12.75">
      <c r="T468" s="90"/>
      <c r="U468" s="90"/>
      <c r="V468" s="90"/>
      <c r="W468" s="90"/>
      <c r="X468" s="90"/>
    </row>
    <row r="469" spans="20:24" ht="12.75">
      <c r="T469" s="90"/>
      <c r="U469" s="90"/>
      <c r="V469" s="90"/>
      <c r="W469" s="90"/>
      <c r="X469" s="90"/>
    </row>
    <row r="470" spans="20:24" ht="12.75">
      <c r="T470" s="90"/>
      <c r="U470" s="90"/>
      <c r="V470" s="90"/>
      <c r="W470" s="90"/>
      <c r="X470" s="90"/>
    </row>
    <row r="471" spans="20:24" ht="12.75">
      <c r="T471" s="90"/>
      <c r="U471" s="90"/>
      <c r="V471" s="90"/>
      <c r="W471" s="90"/>
      <c r="X471" s="90"/>
    </row>
    <row r="472" spans="20:24" ht="12.75">
      <c r="T472" s="90"/>
      <c r="U472" s="90"/>
      <c r="V472" s="90"/>
      <c r="W472" s="90"/>
      <c r="X472" s="90"/>
    </row>
    <row r="473" spans="20:24" ht="12.75">
      <c r="T473" s="90"/>
      <c r="U473" s="90"/>
      <c r="V473" s="90"/>
      <c r="W473" s="90"/>
      <c r="X473" s="90"/>
    </row>
    <row r="474" spans="20:24" ht="12.75">
      <c r="T474" s="90"/>
      <c r="U474" s="90"/>
      <c r="V474" s="90"/>
      <c r="W474" s="90"/>
      <c r="X474" s="90"/>
    </row>
    <row r="475" spans="20:24" ht="12.75">
      <c r="T475" s="90"/>
      <c r="U475" s="90"/>
      <c r="V475" s="90"/>
      <c r="W475" s="90"/>
      <c r="X475" s="90"/>
    </row>
    <row r="476" spans="20:24" ht="12.75">
      <c r="T476" s="90"/>
      <c r="U476" s="90"/>
      <c r="V476" s="90"/>
      <c r="W476" s="90"/>
      <c r="X476" s="90"/>
    </row>
    <row r="477" spans="20:24" ht="12.75">
      <c r="T477" s="90"/>
      <c r="U477" s="90"/>
      <c r="V477" s="90"/>
      <c r="W477" s="90"/>
      <c r="X477" s="90"/>
    </row>
    <row r="478" spans="20:24" ht="12.75">
      <c r="T478" s="90"/>
      <c r="U478" s="90"/>
      <c r="V478" s="90"/>
      <c r="W478" s="90"/>
      <c r="X478" s="90"/>
    </row>
    <row r="479" spans="20:24" ht="12.75">
      <c r="T479" s="90"/>
      <c r="U479" s="90"/>
      <c r="V479" s="90"/>
      <c r="W479" s="90"/>
      <c r="X479" s="90"/>
    </row>
    <row r="480" spans="20:24" ht="12.75">
      <c r="T480" s="90"/>
      <c r="U480" s="90"/>
      <c r="V480" s="90"/>
      <c r="W480" s="90"/>
      <c r="X480" s="90"/>
    </row>
    <row r="481" spans="20:24" ht="12.75">
      <c r="T481" s="90"/>
      <c r="U481" s="90"/>
      <c r="V481" s="90"/>
      <c r="W481" s="90"/>
      <c r="X481" s="90"/>
    </row>
    <row r="482" spans="20:24" ht="12.75">
      <c r="T482" s="90"/>
      <c r="U482" s="90"/>
      <c r="V482" s="90"/>
      <c r="W482" s="90"/>
      <c r="X482" s="90"/>
    </row>
    <row r="483" spans="20:24" ht="12.75">
      <c r="T483" s="90"/>
      <c r="U483" s="90"/>
      <c r="V483" s="90"/>
      <c r="W483" s="90"/>
      <c r="X483" s="90"/>
    </row>
    <row r="484" spans="20:24" ht="12.75">
      <c r="T484" s="90"/>
      <c r="U484" s="90"/>
      <c r="V484" s="90"/>
      <c r="W484" s="90"/>
      <c r="X484" s="90"/>
    </row>
    <row r="485" spans="20:24" ht="12.75">
      <c r="T485" s="90"/>
      <c r="U485" s="90"/>
      <c r="V485" s="90"/>
      <c r="W485" s="90"/>
      <c r="X485" s="90"/>
    </row>
    <row r="486" spans="20:24" ht="12.75">
      <c r="T486" s="90"/>
      <c r="U486" s="90"/>
      <c r="V486" s="90"/>
      <c r="W486" s="90"/>
      <c r="X486" s="90"/>
    </row>
    <row r="487" spans="20:24" ht="12.75">
      <c r="T487" s="90"/>
      <c r="U487" s="90"/>
      <c r="V487" s="90"/>
      <c r="W487" s="90"/>
      <c r="X487" s="90"/>
    </row>
    <row r="488" spans="20:24" ht="12.75">
      <c r="T488" s="90"/>
      <c r="U488" s="90"/>
      <c r="V488" s="90"/>
      <c r="W488" s="90"/>
      <c r="X488" s="90"/>
    </row>
    <row r="489" spans="20:24" ht="12.75">
      <c r="T489" s="90"/>
      <c r="U489" s="90"/>
      <c r="V489" s="90"/>
      <c r="W489" s="90"/>
      <c r="X489" s="90"/>
    </row>
    <row r="490" spans="20:24" ht="12.75">
      <c r="T490" s="90"/>
      <c r="U490" s="90"/>
      <c r="V490" s="90"/>
      <c r="W490" s="90"/>
      <c r="X490" s="90"/>
    </row>
    <row r="491" spans="20:24" ht="12.75">
      <c r="T491" s="90"/>
      <c r="U491" s="90"/>
      <c r="V491" s="90"/>
      <c r="W491" s="90"/>
      <c r="X491" s="90"/>
    </row>
    <row r="492" spans="20:24" ht="12.75">
      <c r="T492" s="90"/>
      <c r="U492" s="90"/>
      <c r="V492" s="90"/>
      <c r="W492" s="90"/>
      <c r="X492" s="90"/>
    </row>
    <row r="493" spans="20:24" ht="12.75">
      <c r="T493" s="90"/>
      <c r="U493" s="90"/>
      <c r="V493" s="90"/>
      <c r="W493" s="90"/>
      <c r="X493" s="90"/>
    </row>
    <row r="494" spans="20:24" ht="12.75">
      <c r="T494" s="90"/>
      <c r="U494" s="90"/>
      <c r="V494" s="90"/>
      <c r="W494" s="90"/>
      <c r="X494" s="90"/>
    </row>
    <row r="495" spans="20:24" ht="12.75">
      <c r="T495" s="90"/>
      <c r="U495" s="90"/>
      <c r="V495" s="90"/>
      <c r="W495" s="90"/>
      <c r="X495" s="90"/>
    </row>
    <row r="496" spans="20:24" ht="12.75">
      <c r="T496" s="90"/>
      <c r="U496" s="90"/>
      <c r="V496" s="90"/>
      <c r="W496" s="90"/>
      <c r="X496" s="90"/>
    </row>
    <row r="497" spans="20:24" ht="12.75">
      <c r="T497" s="90"/>
      <c r="U497" s="90"/>
      <c r="V497" s="90"/>
      <c r="W497" s="90"/>
      <c r="X497" s="90"/>
    </row>
    <row r="498" spans="20:24" ht="12.75">
      <c r="T498" s="90"/>
      <c r="U498" s="90"/>
      <c r="V498" s="90"/>
      <c r="W498" s="90"/>
      <c r="X498" s="90"/>
    </row>
    <row r="499" spans="20:24" ht="12.75">
      <c r="T499" s="90"/>
      <c r="U499" s="90"/>
      <c r="V499" s="90"/>
      <c r="W499" s="90"/>
      <c r="X499" s="90"/>
    </row>
    <row r="500" spans="20:24" ht="12.75">
      <c r="T500" s="90"/>
      <c r="U500" s="90"/>
      <c r="V500" s="90"/>
      <c r="W500" s="90"/>
      <c r="X500" s="90"/>
    </row>
    <row r="501" spans="20:24" ht="12.75">
      <c r="T501" s="90"/>
      <c r="U501" s="90"/>
      <c r="V501" s="90"/>
      <c r="W501" s="90"/>
      <c r="X501" s="90"/>
    </row>
    <row r="502" spans="20:24" ht="12.75">
      <c r="T502" s="90"/>
      <c r="U502" s="90"/>
      <c r="V502" s="90"/>
      <c r="W502" s="90"/>
      <c r="X502" s="90"/>
    </row>
    <row r="503" spans="20:24" ht="12.75">
      <c r="T503" s="90"/>
      <c r="U503" s="90"/>
      <c r="V503" s="90"/>
      <c r="W503" s="90"/>
      <c r="X503" s="90"/>
    </row>
    <row r="504" spans="20:24" ht="12.75">
      <c r="T504" s="90"/>
      <c r="U504" s="90"/>
      <c r="V504" s="90"/>
      <c r="W504" s="90"/>
      <c r="X504" s="90"/>
    </row>
    <row r="505" spans="20:24" ht="12.75">
      <c r="T505" s="90"/>
      <c r="U505" s="90"/>
      <c r="V505" s="90"/>
      <c r="W505" s="90"/>
      <c r="X505" s="90"/>
    </row>
    <row r="506" spans="20:24" ht="12.75">
      <c r="T506" s="90"/>
      <c r="U506" s="90"/>
      <c r="V506" s="90"/>
      <c r="W506" s="90"/>
      <c r="X506" s="90"/>
    </row>
    <row r="507" spans="20:24" ht="12.75">
      <c r="T507" s="90"/>
      <c r="U507" s="90"/>
      <c r="V507" s="90"/>
      <c r="W507" s="90"/>
      <c r="X507" s="90"/>
    </row>
    <row r="508" spans="20:24" ht="12.75">
      <c r="T508" s="90"/>
      <c r="U508" s="90"/>
      <c r="V508" s="90"/>
      <c r="W508" s="90"/>
      <c r="X508" s="90"/>
    </row>
    <row r="509" spans="20:24" ht="12.75">
      <c r="T509" s="90"/>
      <c r="U509" s="90"/>
      <c r="V509" s="90"/>
      <c r="W509" s="90"/>
      <c r="X509" s="90"/>
    </row>
    <row r="510" spans="20:24" ht="12.75">
      <c r="T510" s="90"/>
      <c r="U510" s="90"/>
      <c r="V510" s="90"/>
      <c r="W510" s="90"/>
      <c r="X510" s="90"/>
    </row>
    <row r="511" spans="20:24" ht="12.75">
      <c r="T511" s="90"/>
      <c r="U511" s="90"/>
      <c r="V511" s="90"/>
      <c r="W511" s="90"/>
      <c r="X511" s="90"/>
    </row>
    <row r="512" spans="20:24" ht="12.75">
      <c r="T512" s="90"/>
      <c r="U512" s="90"/>
      <c r="V512" s="90"/>
      <c r="W512" s="90"/>
      <c r="X512" s="90"/>
    </row>
    <row r="513" spans="20:24" ht="12.75">
      <c r="T513" s="90"/>
      <c r="U513" s="90"/>
      <c r="V513" s="90"/>
      <c r="W513" s="90"/>
      <c r="X513" s="90"/>
    </row>
    <row r="514" spans="20:24" ht="12.75">
      <c r="T514" s="90"/>
      <c r="U514" s="90"/>
      <c r="V514" s="90"/>
      <c r="W514" s="90"/>
      <c r="X514" s="90"/>
    </row>
    <row r="515" spans="20:24" ht="12.75">
      <c r="T515" s="90"/>
      <c r="U515" s="90"/>
      <c r="V515" s="90"/>
      <c r="W515" s="90"/>
      <c r="X515" s="90"/>
    </row>
    <row r="516" spans="20:24" ht="12.75">
      <c r="T516" s="90"/>
      <c r="U516" s="90"/>
      <c r="V516" s="90"/>
      <c r="W516" s="90"/>
      <c r="X516" s="90"/>
    </row>
    <row r="517" spans="20:24" ht="12.75">
      <c r="T517" s="90"/>
      <c r="U517" s="90"/>
      <c r="V517" s="90"/>
      <c r="W517" s="90"/>
      <c r="X517" s="90"/>
    </row>
    <row r="518" spans="20:24" ht="12.75">
      <c r="T518" s="90"/>
      <c r="U518" s="90"/>
      <c r="V518" s="90"/>
      <c r="W518" s="90"/>
      <c r="X518" s="90"/>
    </row>
    <row r="519" spans="20:24" ht="12.75">
      <c r="T519" s="90"/>
      <c r="U519" s="90"/>
      <c r="V519" s="90"/>
      <c r="W519" s="90"/>
      <c r="X519" s="90"/>
    </row>
    <row r="520" spans="20:24" ht="12.75">
      <c r="T520" s="90"/>
      <c r="U520" s="90"/>
      <c r="V520" s="90"/>
      <c r="W520" s="90"/>
      <c r="X520" s="90"/>
    </row>
    <row r="521" spans="20:24" ht="12.75">
      <c r="T521" s="90"/>
      <c r="U521" s="90"/>
      <c r="V521" s="90"/>
      <c r="W521" s="90"/>
      <c r="X521" s="90"/>
    </row>
    <row r="522" spans="20:24" ht="12.75">
      <c r="T522" s="90"/>
      <c r="U522" s="90"/>
      <c r="V522" s="90"/>
      <c r="W522" s="90"/>
      <c r="X522" s="90"/>
    </row>
    <row r="523" spans="20:24" ht="12.75">
      <c r="T523" s="90"/>
      <c r="U523" s="90"/>
      <c r="V523" s="90"/>
      <c r="W523" s="90"/>
      <c r="X523" s="90"/>
    </row>
    <row r="524" spans="20:24" ht="12.75">
      <c r="T524" s="90"/>
      <c r="U524" s="90"/>
      <c r="V524" s="90"/>
      <c r="W524" s="90"/>
      <c r="X524" s="90"/>
    </row>
    <row r="525" spans="20:24" ht="12.75">
      <c r="T525" s="90"/>
      <c r="U525" s="90"/>
      <c r="V525" s="90"/>
      <c r="W525" s="90"/>
      <c r="X525" s="90"/>
    </row>
    <row r="526" spans="20:24" ht="12.75">
      <c r="T526" s="90"/>
      <c r="U526" s="90"/>
      <c r="V526" s="90"/>
      <c r="W526" s="90"/>
      <c r="X526" s="90"/>
    </row>
    <row r="527" spans="20:24" ht="12.75">
      <c r="T527" s="90"/>
      <c r="U527" s="90"/>
      <c r="V527" s="90"/>
      <c r="W527" s="90"/>
      <c r="X527" s="90"/>
    </row>
    <row r="528" spans="20:24" ht="12.75">
      <c r="T528" s="90"/>
      <c r="U528" s="90"/>
      <c r="V528" s="90"/>
      <c r="W528" s="90"/>
      <c r="X528" s="90"/>
    </row>
    <row r="529" spans="20:24" ht="12.75">
      <c r="T529" s="90"/>
      <c r="U529" s="90"/>
      <c r="V529" s="90"/>
      <c r="W529" s="90"/>
      <c r="X529" s="90"/>
    </row>
    <row r="530" spans="20:24" ht="12.75">
      <c r="T530" s="90"/>
      <c r="U530" s="90"/>
      <c r="V530" s="90"/>
      <c r="W530" s="90"/>
      <c r="X530" s="90"/>
    </row>
    <row r="531" spans="20:24" ht="12.75">
      <c r="T531" s="90"/>
      <c r="U531" s="90"/>
      <c r="V531" s="90"/>
      <c r="W531" s="90"/>
      <c r="X531" s="90"/>
    </row>
    <row r="532" spans="20:24" ht="12.75">
      <c r="T532" s="90"/>
      <c r="U532" s="90"/>
      <c r="V532" s="90"/>
      <c r="W532" s="90"/>
      <c r="X532" s="90"/>
    </row>
    <row r="533" spans="20:24" ht="12.75">
      <c r="T533" s="90"/>
      <c r="U533" s="90"/>
      <c r="V533" s="90"/>
      <c r="W533" s="90"/>
      <c r="X533" s="90"/>
    </row>
    <row r="534" spans="20:24" ht="12.75">
      <c r="T534" s="90"/>
      <c r="U534" s="90"/>
      <c r="V534" s="90"/>
      <c r="W534" s="90"/>
      <c r="X534" s="90"/>
    </row>
    <row r="535" spans="20:24" ht="12.75">
      <c r="T535" s="90"/>
      <c r="U535" s="90"/>
      <c r="V535" s="90"/>
      <c r="W535" s="90"/>
      <c r="X535" s="90"/>
    </row>
    <row r="536" spans="20:24" ht="12.75">
      <c r="T536" s="90"/>
      <c r="U536" s="90"/>
      <c r="V536" s="90"/>
      <c r="W536" s="90"/>
      <c r="X536" s="90"/>
    </row>
    <row r="537" spans="20:24" ht="12.75">
      <c r="T537" s="90"/>
      <c r="U537" s="90"/>
      <c r="V537" s="90"/>
      <c r="W537" s="90"/>
      <c r="X537" s="90"/>
    </row>
    <row r="538" spans="20:24" ht="12.75">
      <c r="T538" s="90"/>
      <c r="U538" s="90"/>
      <c r="V538" s="90"/>
      <c r="W538" s="90"/>
      <c r="X538" s="90"/>
    </row>
    <row r="539" spans="20:24" ht="12.75">
      <c r="T539" s="90"/>
      <c r="U539" s="90"/>
      <c r="V539" s="90"/>
      <c r="W539" s="90"/>
      <c r="X539" s="90"/>
    </row>
    <row r="540" spans="20:24" ht="12.75">
      <c r="T540" s="90"/>
      <c r="U540" s="90"/>
      <c r="V540" s="90"/>
      <c r="W540" s="90"/>
      <c r="X540" s="90"/>
    </row>
    <row r="541" spans="20:24" ht="12.75">
      <c r="T541" s="90"/>
      <c r="U541" s="90"/>
      <c r="V541" s="90"/>
      <c r="W541" s="90"/>
      <c r="X541" s="90"/>
    </row>
    <row r="542" spans="20:24" ht="12.75">
      <c r="T542" s="90"/>
      <c r="U542" s="90"/>
      <c r="V542" s="90"/>
      <c r="W542" s="90"/>
      <c r="X542" s="90"/>
    </row>
    <row r="543" spans="20:24" ht="12.75">
      <c r="T543" s="90"/>
      <c r="U543" s="90"/>
      <c r="V543" s="90"/>
      <c r="W543" s="90"/>
      <c r="X543" s="90"/>
    </row>
    <row r="544" spans="20:24" ht="12.75">
      <c r="T544" s="90"/>
      <c r="U544" s="90"/>
      <c r="V544" s="90"/>
      <c r="W544" s="90"/>
      <c r="X544" s="90"/>
    </row>
    <row r="545" spans="20:24" ht="12.75">
      <c r="T545" s="90"/>
      <c r="U545" s="90"/>
      <c r="V545" s="90"/>
      <c r="W545" s="90"/>
      <c r="X545" s="90"/>
    </row>
    <row r="546" spans="20:24" ht="12.75">
      <c r="T546" s="90"/>
      <c r="U546" s="90"/>
      <c r="V546" s="90"/>
      <c r="W546" s="90"/>
      <c r="X546" s="90"/>
    </row>
    <row r="547" spans="20:24" ht="12.75">
      <c r="T547" s="90"/>
      <c r="U547" s="90"/>
      <c r="V547" s="90"/>
      <c r="W547" s="90"/>
      <c r="X547" s="90"/>
    </row>
    <row r="548" spans="20:24" ht="12.75">
      <c r="T548" s="90"/>
      <c r="U548" s="90"/>
      <c r="V548" s="90"/>
      <c r="W548" s="90"/>
      <c r="X548" s="90"/>
    </row>
    <row r="549" spans="20:24" ht="12.75">
      <c r="T549" s="90"/>
      <c r="U549" s="90"/>
      <c r="V549" s="90"/>
      <c r="W549" s="90"/>
      <c r="X549" s="90"/>
    </row>
    <row r="550" spans="20:24" ht="12.75">
      <c r="T550" s="90"/>
      <c r="U550" s="90"/>
      <c r="V550" s="90"/>
      <c r="W550" s="90"/>
      <c r="X550" s="90"/>
    </row>
    <row r="551" spans="20:24" ht="12.75">
      <c r="T551" s="90"/>
      <c r="U551" s="90"/>
      <c r="V551" s="90"/>
      <c r="W551" s="90"/>
      <c r="X551" s="90"/>
    </row>
    <row r="552" spans="20:24" ht="12.75">
      <c r="T552" s="90"/>
      <c r="U552" s="90"/>
      <c r="V552" s="90"/>
      <c r="W552" s="90"/>
      <c r="X552" s="90"/>
    </row>
    <row r="553" spans="20:24" ht="12.75">
      <c r="T553" s="90"/>
      <c r="U553" s="90"/>
      <c r="V553" s="90"/>
      <c r="W553" s="90"/>
      <c r="X553" s="90"/>
    </row>
    <row r="554" spans="20:24" ht="12.75">
      <c r="T554" s="90"/>
      <c r="U554" s="90"/>
      <c r="V554" s="90"/>
      <c r="W554" s="90"/>
      <c r="X554" s="90"/>
    </row>
    <row r="555" spans="20:24" ht="12.75">
      <c r="T555" s="90"/>
      <c r="U555" s="90"/>
      <c r="V555" s="90"/>
      <c r="W555" s="90"/>
      <c r="X555" s="90"/>
    </row>
    <row r="556" spans="20:24" ht="12.75">
      <c r="T556" s="90"/>
      <c r="U556" s="90"/>
      <c r="V556" s="90"/>
      <c r="W556" s="90"/>
      <c r="X556" s="90"/>
    </row>
    <row r="557" spans="20:24" ht="12.75">
      <c r="T557" s="90"/>
      <c r="U557" s="90"/>
      <c r="V557" s="90"/>
      <c r="W557" s="90"/>
      <c r="X557" s="90"/>
    </row>
    <row r="558" spans="20:24" ht="12.75">
      <c r="T558" s="90"/>
      <c r="U558" s="90"/>
      <c r="V558" s="90"/>
      <c r="W558" s="90"/>
      <c r="X558" s="90"/>
    </row>
    <row r="559" spans="20:24" ht="12.75">
      <c r="T559" s="90"/>
      <c r="U559" s="90"/>
      <c r="V559" s="90"/>
      <c r="W559" s="90"/>
      <c r="X559" s="90"/>
    </row>
    <row r="560" spans="20:24" ht="12.75">
      <c r="T560" s="90"/>
      <c r="U560" s="90"/>
      <c r="V560" s="90"/>
      <c r="W560" s="90"/>
      <c r="X560" s="90"/>
    </row>
    <row r="561" spans="20:24" ht="12.75">
      <c r="T561" s="90"/>
      <c r="U561" s="90"/>
      <c r="V561" s="90"/>
      <c r="W561" s="90"/>
      <c r="X561" s="90"/>
    </row>
    <row r="562" spans="20:24" ht="12.75">
      <c r="T562" s="90"/>
      <c r="U562" s="90"/>
      <c r="V562" s="90"/>
      <c r="W562" s="90"/>
      <c r="X562" s="90"/>
    </row>
    <row r="563" spans="20:24" ht="12.75">
      <c r="T563" s="90"/>
      <c r="U563" s="90"/>
      <c r="V563" s="90"/>
      <c r="W563" s="90"/>
      <c r="X563" s="90"/>
    </row>
    <row r="564" spans="20:24" ht="12.75">
      <c r="T564" s="90"/>
      <c r="U564" s="90"/>
      <c r="V564" s="90"/>
      <c r="W564" s="90"/>
      <c r="X564" s="90"/>
    </row>
    <row r="565" spans="20:24" ht="12.75">
      <c r="T565" s="90"/>
      <c r="U565" s="90"/>
      <c r="V565" s="90"/>
      <c r="W565" s="90"/>
      <c r="X565" s="90"/>
    </row>
    <row r="566" spans="20:24" ht="12.75">
      <c r="T566" s="90"/>
      <c r="U566" s="90"/>
      <c r="V566" s="90"/>
      <c r="W566" s="90"/>
      <c r="X566" s="90"/>
    </row>
    <row r="567" spans="20:24" ht="12.75">
      <c r="T567" s="90"/>
      <c r="U567" s="90"/>
      <c r="V567" s="90"/>
      <c r="W567" s="90"/>
      <c r="X567" s="90"/>
    </row>
    <row r="568" spans="20:24" ht="12.75">
      <c r="T568" s="90"/>
      <c r="U568" s="90"/>
      <c r="V568" s="90"/>
      <c r="W568" s="90"/>
      <c r="X568" s="90"/>
    </row>
    <row r="569" spans="20:24" ht="12.75">
      <c r="T569" s="90"/>
      <c r="U569" s="90"/>
      <c r="V569" s="90"/>
      <c r="W569" s="90"/>
      <c r="X569" s="90"/>
    </row>
    <row r="570" spans="20:24" ht="12.75">
      <c r="T570" s="90"/>
      <c r="U570" s="90"/>
      <c r="V570" s="90"/>
      <c r="W570" s="90"/>
      <c r="X570" s="90"/>
    </row>
    <row r="571" spans="20:24" ht="12.75">
      <c r="T571" s="90"/>
      <c r="U571" s="90"/>
      <c r="V571" s="90"/>
      <c r="W571" s="90"/>
      <c r="X571" s="90"/>
    </row>
    <row r="572" spans="20:24" ht="12.75">
      <c r="T572" s="90"/>
      <c r="U572" s="90"/>
      <c r="V572" s="90"/>
      <c r="W572" s="90"/>
      <c r="X572" s="90"/>
    </row>
    <row r="573" spans="20:24" ht="12.75">
      <c r="T573" s="90"/>
      <c r="U573" s="90"/>
      <c r="V573" s="90"/>
      <c r="W573" s="90"/>
      <c r="X573" s="90"/>
    </row>
    <row r="574" spans="20:24" ht="12.75">
      <c r="T574" s="90"/>
      <c r="U574" s="90"/>
      <c r="V574" s="90"/>
      <c r="W574" s="90"/>
      <c r="X574" s="90"/>
    </row>
    <row r="575" spans="20:24" ht="12.75">
      <c r="T575" s="90"/>
      <c r="U575" s="90"/>
      <c r="V575" s="90"/>
      <c r="W575" s="90"/>
      <c r="X575" s="90"/>
    </row>
    <row r="576" spans="20:24" ht="12.75">
      <c r="T576" s="90"/>
      <c r="U576" s="90"/>
      <c r="V576" s="90"/>
      <c r="W576" s="90"/>
      <c r="X576" s="90"/>
    </row>
    <row r="577" spans="20:24" ht="12.75">
      <c r="T577" s="90"/>
      <c r="U577" s="90"/>
      <c r="V577" s="90"/>
      <c r="W577" s="90"/>
      <c r="X577" s="90"/>
    </row>
    <row r="578" spans="20:24" ht="12.75">
      <c r="T578" s="90"/>
      <c r="U578" s="90"/>
      <c r="V578" s="90"/>
      <c r="W578" s="90"/>
      <c r="X578" s="90"/>
    </row>
    <row r="579" spans="20:24" ht="12.75">
      <c r="T579" s="90"/>
      <c r="U579" s="90"/>
      <c r="V579" s="90"/>
      <c r="W579" s="90"/>
      <c r="X579" s="90"/>
    </row>
    <row r="580" spans="20:24" ht="12.75">
      <c r="T580" s="90"/>
      <c r="U580" s="90"/>
      <c r="V580" s="90"/>
      <c r="W580" s="90"/>
      <c r="X580" s="90"/>
    </row>
    <row r="581" spans="20:24" ht="12.75">
      <c r="T581" s="90"/>
      <c r="U581" s="90"/>
      <c r="V581" s="90"/>
      <c r="W581" s="90"/>
      <c r="X581" s="90"/>
    </row>
    <row r="582" spans="20:24" ht="12.75">
      <c r="T582" s="90"/>
      <c r="U582" s="90"/>
      <c r="V582" s="90"/>
      <c r="W582" s="90"/>
      <c r="X582" s="90"/>
    </row>
    <row r="583" spans="20:24" ht="12.75">
      <c r="T583" s="90"/>
      <c r="U583" s="90"/>
      <c r="V583" s="90"/>
      <c r="W583" s="90"/>
      <c r="X583" s="90"/>
    </row>
    <row r="584" spans="20:24" ht="12.75">
      <c r="T584" s="90"/>
      <c r="U584" s="90"/>
      <c r="V584" s="90"/>
      <c r="W584" s="90"/>
      <c r="X584" s="90"/>
    </row>
    <row r="585" spans="20:24" ht="12.75">
      <c r="T585" s="90"/>
      <c r="U585" s="90"/>
      <c r="V585" s="90"/>
      <c r="W585" s="90"/>
      <c r="X585" s="90"/>
    </row>
    <row r="586" spans="20:24" ht="12.75">
      <c r="T586" s="90"/>
      <c r="U586" s="90"/>
      <c r="V586" s="90"/>
      <c r="W586" s="90"/>
      <c r="X586" s="90"/>
    </row>
    <row r="587" spans="20:24" ht="12.75">
      <c r="T587" s="90"/>
      <c r="U587" s="90"/>
      <c r="V587" s="90"/>
      <c r="W587" s="90"/>
      <c r="X587" s="90"/>
    </row>
    <row r="588" spans="20:24" ht="12.75">
      <c r="T588" s="90"/>
      <c r="U588" s="90"/>
      <c r="V588" s="90"/>
      <c r="W588" s="90"/>
      <c r="X588" s="90"/>
    </row>
    <row r="589" spans="20:24" ht="12.75">
      <c r="T589" s="90"/>
      <c r="U589" s="90"/>
      <c r="V589" s="90"/>
      <c r="W589" s="90"/>
      <c r="X589" s="90"/>
    </row>
    <row r="590" spans="20:24" ht="12.75">
      <c r="T590" s="90"/>
      <c r="U590" s="90"/>
      <c r="V590" s="90"/>
      <c r="W590" s="90"/>
      <c r="X590" s="90"/>
    </row>
    <row r="591" spans="20:24" ht="12.75">
      <c r="T591" s="90"/>
      <c r="U591" s="90"/>
      <c r="V591" s="90"/>
      <c r="W591" s="90"/>
      <c r="X591" s="90"/>
    </row>
    <row r="592" spans="20:24" ht="12.75">
      <c r="T592" s="90"/>
      <c r="U592" s="90"/>
      <c r="V592" s="90"/>
      <c r="W592" s="90"/>
      <c r="X592" s="90"/>
    </row>
    <row r="593" spans="20:24" ht="12.75">
      <c r="T593" s="90"/>
      <c r="U593" s="90"/>
      <c r="V593" s="90"/>
      <c r="W593" s="90"/>
      <c r="X593" s="90"/>
    </row>
    <row r="594" spans="20:24" ht="12.75">
      <c r="T594" s="90"/>
      <c r="U594" s="90"/>
      <c r="V594" s="90"/>
      <c r="W594" s="90"/>
      <c r="X594" s="90"/>
    </row>
    <row r="595" spans="20:24" ht="12.75">
      <c r="T595" s="90"/>
      <c r="U595" s="90"/>
      <c r="V595" s="90"/>
      <c r="W595" s="90"/>
      <c r="X595" s="90"/>
    </row>
    <row r="596" spans="20:24" ht="12.75">
      <c r="T596" s="90"/>
      <c r="U596" s="90"/>
      <c r="V596" s="90"/>
      <c r="W596" s="90"/>
      <c r="X596" s="90"/>
    </row>
    <row r="597" spans="20:24" ht="12.75">
      <c r="T597" s="90"/>
      <c r="U597" s="90"/>
      <c r="V597" s="90"/>
      <c r="W597" s="90"/>
      <c r="X597" s="90"/>
    </row>
    <row r="598" spans="20:24" ht="12.75">
      <c r="T598" s="90"/>
      <c r="U598" s="90"/>
      <c r="V598" s="90"/>
      <c r="W598" s="90"/>
      <c r="X598" s="90"/>
    </row>
    <row r="599" spans="20:24" ht="12.75">
      <c r="T599" s="90"/>
      <c r="U599" s="90"/>
      <c r="V599" s="90"/>
      <c r="W599" s="90"/>
      <c r="X599" s="90"/>
    </row>
    <row r="600" spans="20:24" ht="12.75">
      <c r="T600" s="90"/>
      <c r="U600" s="90"/>
      <c r="V600" s="90"/>
      <c r="W600" s="90"/>
      <c r="X600" s="90"/>
    </row>
    <row r="601" spans="20:24" ht="12.75">
      <c r="T601" s="90"/>
      <c r="U601" s="90"/>
      <c r="V601" s="90"/>
      <c r="W601" s="90"/>
      <c r="X601" s="90"/>
    </row>
    <row r="602" spans="20:24" ht="12.75">
      <c r="T602" s="90"/>
      <c r="U602" s="90"/>
      <c r="V602" s="90"/>
      <c r="W602" s="90"/>
      <c r="X602" s="90"/>
    </row>
    <row r="603" spans="20:24" ht="12.75">
      <c r="T603" s="90"/>
      <c r="U603" s="90"/>
      <c r="V603" s="90"/>
      <c r="W603" s="90"/>
      <c r="X603" s="90"/>
    </row>
    <row r="604" spans="20:24" ht="12.75">
      <c r="T604" s="90"/>
      <c r="U604" s="90"/>
      <c r="V604" s="90"/>
      <c r="W604" s="90"/>
      <c r="X604" s="90"/>
    </row>
    <row r="605" spans="20:24" ht="12.75">
      <c r="T605" s="90"/>
      <c r="U605" s="90"/>
      <c r="V605" s="90"/>
      <c r="W605" s="90"/>
      <c r="X605" s="90"/>
    </row>
    <row r="606" spans="20:24" ht="12.75">
      <c r="T606" s="90"/>
      <c r="U606" s="90"/>
      <c r="V606" s="90"/>
      <c r="W606" s="90"/>
      <c r="X606" s="90"/>
    </row>
    <row r="607" spans="20:24" ht="12.75">
      <c r="T607" s="90"/>
      <c r="U607" s="90"/>
      <c r="V607" s="90"/>
      <c r="W607" s="90"/>
      <c r="X607" s="90"/>
    </row>
    <row r="608" spans="20:24" ht="12.75">
      <c r="T608" s="90"/>
      <c r="U608" s="90"/>
      <c r="V608" s="90"/>
      <c r="W608" s="90"/>
      <c r="X608" s="90"/>
    </row>
    <row r="609" spans="20:24" ht="12.75">
      <c r="T609" s="90"/>
      <c r="U609" s="90"/>
      <c r="V609" s="90"/>
      <c r="W609" s="90"/>
      <c r="X609" s="90"/>
    </row>
    <row r="610" spans="20:24" ht="12.75">
      <c r="T610" s="90"/>
      <c r="U610" s="90"/>
      <c r="V610" s="90"/>
      <c r="W610" s="90"/>
      <c r="X610" s="90"/>
    </row>
    <row r="611" spans="20:24" ht="12.75">
      <c r="T611" s="90"/>
      <c r="U611" s="90"/>
      <c r="V611" s="90"/>
      <c r="W611" s="90"/>
      <c r="X611" s="90"/>
    </row>
    <row r="612" spans="20:24" ht="12.75">
      <c r="T612" s="90"/>
      <c r="U612" s="90"/>
      <c r="V612" s="90"/>
      <c r="W612" s="90"/>
      <c r="X612" s="90"/>
    </row>
    <row r="613" spans="20:24" ht="12.75">
      <c r="T613" s="90"/>
      <c r="U613" s="90"/>
      <c r="V613" s="90"/>
      <c r="W613" s="90"/>
      <c r="X613" s="90"/>
    </row>
    <row r="614" spans="20:24" ht="12.75">
      <c r="T614" s="90"/>
      <c r="U614" s="90"/>
      <c r="V614" s="90"/>
      <c r="W614" s="90"/>
      <c r="X614" s="90"/>
    </row>
    <row r="615" spans="20:24" ht="12.75">
      <c r="T615" s="90"/>
      <c r="U615" s="90"/>
      <c r="V615" s="90"/>
      <c r="W615" s="90"/>
      <c r="X615" s="90"/>
    </row>
    <row r="616" spans="20:24" ht="12.75">
      <c r="T616" s="90"/>
      <c r="U616" s="90"/>
      <c r="V616" s="90"/>
      <c r="W616" s="90"/>
      <c r="X616" s="90"/>
    </row>
    <row r="617" spans="20:24" ht="12.75">
      <c r="T617" s="90"/>
      <c r="U617" s="90"/>
      <c r="V617" s="90"/>
      <c r="W617" s="90"/>
      <c r="X617" s="90"/>
    </row>
    <row r="618" spans="20:24" ht="12.75">
      <c r="T618" s="90"/>
      <c r="U618" s="90"/>
      <c r="V618" s="90"/>
      <c r="W618" s="90"/>
      <c r="X618" s="90"/>
    </row>
    <row r="619" spans="20:24" ht="12.75">
      <c r="T619" s="90"/>
      <c r="U619" s="90"/>
      <c r="V619" s="90"/>
      <c r="W619" s="90"/>
      <c r="X619" s="90"/>
    </row>
    <row r="620" spans="20:24" ht="12.75">
      <c r="T620" s="90"/>
      <c r="U620" s="90"/>
      <c r="V620" s="90"/>
      <c r="W620" s="90"/>
      <c r="X620" s="90"/>
    </row>
    <row r="621" spans="20:24" ht="12.75">
      <c r="T621" s="90"/>
      <c r="U621" s="90"/>
      <c r="V621" s="90"/>
      <c r="W621" s="90"/>
      <c r="X621" s="90"/>
    </row>
    <row r="622" spans="20:24" ht="12.75">
      <c r="T622" s="90"/>
      <c r="U622" s="90"/>
      <c r="V622" s="90"/>
      <c r="W622" s="90"/>
      <c r="X622" s="90"/>
    </row>
    <row r="623" spans="20:24" ht="12.75">
      <c r="T623" s="90"/>
      <c r="U623" s="90"/>
      <c r="V623" s="90"/>
      <c r="W623" s="90"/>
      <c r="X623" s="90"/>
    </row>
    <row r="624" spans="20:24" ht="12.75">
      <c r="T624" s="90"/>
      <c r="U624" s="90"/>
      <c r="V624" s="90"/>
      <c r="W624" s="90"/>
      <c r="X624" s="90"/>
    </row>
    <row r="625" spans="20:24" ht="12.75">
      <c r="T625" s="90"/>
      <c r="U625" s="90"/>
      <c r="V625" s="90"/>
      <c r="W625" s="90"/>
      <c r="X625" s="90"/>
    </row>
    <row r="626" spans="20:24" ht="12.75">
      <c r="T626" s="90"/>
      <c r="U626" s="90"/>
      <c r="V626" s="90"/>
      <c r="W626" s="90"/>
      <c r="X626" s="90"/>
    </row>
    <row r="627" spans="20:24" ht="12.75">
      <c r="T627" s="90"/>
      <c r="U627" s="90"/>
      <c r="V627" s="90"/>
      <c r="W627" s="90"/>
      <c r="X627" s="90"/>
    </row>
    <row r="628" spans="20:24" ht="12.75">
      <c r="T628" s="90"/>
      <c r="U628" s="90"/>
      <c r="V628" s="90"/>
      <c r="W628" s="90"/>
      <c r="X628" s="90"/>
    </row>
    <row r="629" spans="20:24" ht="12.75">
      <c r="T629" s="90"/>
      <c r="U629" s="90"/>
      <c r="V629" s="90"/>
      <c r="W629" s="90"/>
      <c r="X629" s="90"/>
    </row>
    <row r="630" spans="20:24" ht="12.75">
      <c r="T630" s="90"/>
      <c r="U630" s="90"/>
      <c r="V630" s="90"/>
      <c r="W630" s="90"/>
      <c r="X630" s="90"/>
    </row>
    <row r="631" spans="20:24" ht="12.75">
      <c r="T631" s="90"/>
      <c r="U631" s="90"/>
      <c r="V631" s="90"/>
      <c r="W631" s="90"/>
      <c r="X631" s="90"/>
    </row>
    <row r="632" spans="20:24" ht="12.75">
      <c r="T632" s="90"/>
      <c r="U632" s="90"/>
      <c r="V632" s="90"/>
      <c r="W632" s="90"/>
      <c r="X632" s="90"/>
    </row>
    <row r="633" spans="20:24" ht="12.75">
      <c r="T633" s="90"/>
      <c r="U633" s="90"/>
      <c r="V633" s="90"/>
      <c r="W633" s="90"/>
      <c r="X633" s="90"/>
    </row>
    <row r="634" spans="20:24" ht="12.75">
      <c r="T634" s="90"/>
      <c r="U634" s="90"/>
      <c r="V634" s="90"/>
      <c r="W634" s="90"/>
      <c r="X634" s="90"/>
    </row>
    <row r="635" spans="20:24" ht="12.75">
      <c r="T635" s="90"/>
      <c r="U635" s="90"/>
      <c r="V635" s="90"/>
      <c r="W635" s="90"/>
      <c r="X635" s="90"/>
    </row>
    <row r="636" spans="20:24" ht="12.75">
      <c r="T636" s="90"/>
      <c r="U636" s="90"/>
      <c r="V636" s="90"/>
      <c r="W636" s="90"/>
      <c r="X636" s="90"/>
    </row>
    <row r="637" spans="20:24" ht="12.75">
      <c r="T637" s="90"/>
      <c r="U637" s="90"/>
      <c r="V637" s="90"/>
      <c r="W637" s="90"/>
      <c r="X637" s="90"/>
    </row>
    <row r="638" spans="20:24" ht="12.75">
      <c r="T638" s="90"/>
      <c r="U638" s="90"/>
      <c r="V638" s="90"/>
      <c r="W638" s="90"/>
      <c r="X638" s="90"/>
    </row>
    <row r="639" spans="20:24" ht="12.75">
      <c r="T639" s="90"/>
      <c r="U639" s="90"/>
      <c r="V639" s="90"/>
      <c r="W639" s="90"/>
      <c r="X639" s="90"/>
    </row>
    <row r="640" spans="20:24" ht="12.75">
      <c r="T640" s="90"/>
      <c r="U640" s="90"/>
      <c r="V640" s="90"/>
      <c r="W640" s="90"/>
      <c r="X640" s="90"/>
    </row>
    <row r="641" spans="20:24" ht="12.75">
      <c r="T641" s="90"/>
      <c r="U641" s="90"/>
      <c r="V641" s="90"/>
      <c r="W641" s="90"/>
      <c r="X641" s="90"/>
    </row>
    <row r="642" spans="20:24" ht="12.75">
      <c r="T642" s="90"/>
      <c r="U642" s="90"/>
      <c r="V642" s="90"/>
      <c r="W642" s="90"/>
      <c r="X642" s="90"/>
    </row>
    <row r="643" spans="20:24" ht="12.75">
      <c r="T643" s="90"/>
      <c r="U643" s="90"/>
      <c r="V643" s="90"/>
      <c r="W643" s="90"/>
      <c r="X643" s="90"/>
    </row>
    <row r="644" spans="20:24" ht="12.75">
      <c r="T644" s="90"/>
      <c r="U644" s="90"/>
      <c r="V644" s="90"/>
      <c r="W644" s="90"/>
      <c r="X644" s="90"/>
    </row>
    <row r="645" spans="20:24" ht="12.75">
      <c r="T645" s="90"/>
      <c r="U645" s="90"/>
      <c r="V645" s="90"/>
      <c r="W645" s="90"/>
      <c r="X645" s="90"/>
    </row>
    <row r="646" spans="20:24" ht="12.75">
      <c r="T646" s="90"/>
      <c r="U646" s="90"/>
      <c r="V646" s="90"/>
      <c r="W646" s="90"/>
      <c r="X646" s="90"/>
    </row>
    <row r="647" spans="20:24" ht="12.75">
      <c r="T647" s="90"/>
      <c r="U647" s="90"/>
      <c r="V647" s="90"/>
      <c r="W647" s="90"/>
      <c r="X647" s="90"/>
    </row>
    <row r="648" spans="20:24" ht="12.75">
      <c r="T648" s="90"/>
      <c r="U648" s="90"/>
      <c r="V648" s="90"/>
      <c r="W648" s="90"/>
      <c r="X648" s="90"/>
    </row>
    <row r="649" spans="20:24" ht="12.75">
      <c r="T649" s="90"/>
      <c r="U649" s="90"/>
      <c r="V649" s="90"/>
      <c r="W649" s="90"/>
      <c r="X649" s="90"/>
    </row>
    <row r="650" spans="20:24" ht="12.75">
      <c r="T650" s="90"/>
      <c r="U650" s="90"/>
      <c r="V650" s="90"/>
      <c r="W650" s="90"/>
      <c r="X650" s="90"/>
    </row>
    <row r="651" spans="20:24" ht="12.75">
      <c r="T651" s="90"/>
      <c r="U651" s="90"/>
      <c r="V651" s="90"/>
      <c r="W651" s="90"/>
      <c r="X651" s="90"/>
    </row>
    <row r="652" spans="20:24" ht="12.75">
      <c r="T652" s="90"/>
      <c r="U652" s="90"/>
      <c r="V652" s="90"/>
      <c r="W652" s="90"/>
      <c r="X652" s="90"/>
    </row>
    <row r="653" spans="20:24" ht="12.75">
      <c r="T653" s="90"/>
      <c r="U653" s="90"/>
      <c r="V653" s="90"/>
      <c r="W653" s="90"/>
      <c r="X653" s="90"/>
    </row>
    <row r="654" spans="20:24" ht="12.75">
      <c r="T654" s="90"/>
      <c r="U654" s="90"/>
      <c r="V654" s="90"/>
      <c r="W654" s="90"/>
      <c r="X654" s="90"/>
    </row>
    <row r="655" spans="20:24" ht="12.75">
      <c r="T655" s="90"/>
      <c r="U655" s="90"/>
      <c r="V655" s="90"/>
      <c r="W655" s="90"/>
      <c r="X655" s="90"/>
    </row>
    <row r="656" spans="20:24" ht="12.75">
      <c r="T656" s="90"/>
      <c r="U656" s="90"/>
      <c r="V656" s="90"/>
      <c r="W656" s="90"/>
      <c r="X656" s="90"/>
    </row>
    <row r="657" spans="20:24" ht="12.75">
      <c r="T657" s="90"/>
      <c r="U657" s="90"/>
      <c r="V657" s="90"/>
      <c r="W657" s="90"/>
      <c r="X657" s="90"/>
    </row>
    <row r="658" spans="20:24" ht="12.75">
      <c r="T658" s="90"/>
      <c r="U658" s="90"/>
      <c r="V658" s="90"/>
      <c r="W658" s="90"/>
      <c r="X658" s="90"/>
    </row>
    <row r="659" spans="20:24" ht="12.75">
      <c r="T659" s="90"/>
      <c r="U659" s="90"/>
      <c r="V659" s="90"/>
      <c r="W659" s="90"/>
      <c r="X659" s="90"/>
    </row>
    <row r="660" spans="20:24" ht="12.75">
      <c r="T660" s="90"/>
      <c r="U660" s="90"/>
      <c r="V660" s="90"/>
      <c r="W660" s="90"/>
      <c r="X660" s="90"/>
    </row>
    <row r="661" spans="20:24" ht="12.75">
      <c r="T661" s="90"/>
      <c r="U661" s="90"/>
      <c r="V661" s="90"/>
      <c r="W661" s="90"/>
      <c r="X661" s="90"/>
    </row>
    <row r="662" spans="20:24" ht="12.75">
      <c r="T662" s="90"/>
      <c r="U662" s="90"/>
      <c r="V662" s="90"/>
      <c r="W662" s="90"/>
      <c r="X662" s="90"/>
    </row>
    <row r="663" spans="20:24" ht="12.75">
      <c r="T663" s="90"/>
      <c r="U663" s="90"/>
      <c r="V663" s="90"/>
      <c r="W663" s="90"/>
      <c r="X663" s="90"/>
    </row>
    <row r="664" spans="20:24" ht="12.75">
      <c r="T664" s="90"/>
      <c r="U664" s="90"/>
      <c r="V664" s="90"/>
      <c r="W664" s="90"/>
      <c r="X664" s="90"/>
    </row>
    <row r="665" spans="20:24" ht="12.75">
      <c r="T665" s="90"/>
      <c r="U665" s="90"/>
      <c r="V665" s="90"/>
      <c r="W665" s="90"/>
      <c r="X665" s="90"/>
    </row>
    <row r="666" spans="20:24" ht="12.75">
      <c r="T666" s="90"/>
      <c r="U666" s="90"/>
      <c r="V666" s="90"/>
      <c r="W666" s="90"/>
      <c r="X666" s="90"/>
    </row>
    <row r="667" spans="20:24" ht="12.75">
      <c r="T667" s="90"/>
      <c r="U667" s="90"/>
      <c r="V667" s="90"/>
      <c r="W667" s="90"/>
      <c r="X667" s="90"/>
    </row>
    <row r="668" spans="20:24" ht="12.75">
      <c r="T668" s="90"/>
      <c r="U668" s="90"/>
      <c r="V668" s="90"/>
      <c r="W668" s="90"/>
      <c r="X668" s="90"/>
    </row>
    <row r="669" spans="20:24" ht="12.75">
      <c r="T669" s="90"/>
      <c r="U669" s="90"/>
      <c r="V669" s="90"/>
      <c r="W669" s="90"/>
      <c r="X669" s="90"/>
    </row>
    <row r="670" spans="20:24" ht="12.75">
      <c r="T670" s="90"/>
      <c r="U670" s="90"/>
      <c r="V670" s="90"/>
      <c r="W670" s="90"/>
      <c r="X670" s="90"/>
    </row>
    <row r="671" spans="20:24" ht="12.75">
      <c r="T671" s="90"/>
      <c r="U671" s="90"/>
      <c r="V671" s="90"/>
      <c r="W671" s="90"/>
      <c r="X671" s="90"/>
    </row>
    <row r="672" spans="20:24" ht="12.75">
      <c r="T672" s="90"/>
      <c r="V672" s="90"/>
      <c r="W672" s="90"/>
      <c r="X672" s="90"/>
    </row>
  </sheetData>
  <sheetProtection/>
  <mergeCells count="20">
    <mergeCell ref="T7:T9"/>
    <mergeCell ref="B6:C6"/>
    <mergeCell ref="B10:C10"/>
    <mergeCell ref="T4:T6"/>
    <mergeCell ref="B8:C8"/>
    <mergeCell ref="S4:S10"/>
    <mergeCell ref="A4:A10"/>
    <mergeCell ref="B4:C4"/>
    <mergeCell ref="B9:C9"/>
    <mergeCell ref="B5:C5"/>
    <mergeCell ref="B7:C7"/>
    <mergeCell ref="A1:R1"/>
    <mergeCell ref="S1:AA1"/>
    <mergeCell ref="A2:A3"/>
    <mergeCell ref="B2:C3"/>
    <mergeCell ref="D2:D3"/>
    <mergeCell ref="E2:E3"/>
    <mergeCell ref="R2:R3"/>
    <mergeCell ref="F2:Q2"/>
    <mergeCell ref="T3:U3"/>
  </mergeCells>
  <printOptions horizontalCentered="1"/>
  <pageMargins left="0.18" right="0.19" top="0.36" bottom="0.89" header="0.511811023622047" footer="0.511811023622047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Administrator</cp:lastModifiedBy>
  <cp:lastPrinted>2012-12-13T07:56:48Z</cp:lastPrinted>
  <dcterms:created xsi:type="dcterms:W3CDTF">2009-01-28T07:15:21Z</dcterms:created>
  <dcterms:modified xsi:type="dcterms:W3CDTF">2020-05-28T05:31:24Z</dcterms:modified>
  <cp:category/>
  <cp:version/>
  <cp:contentType/>
  <cp:contentStatus/>
</cp:coreProperties>
</file>